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63" documentId="13_ncr:1_{649F7F79-2440-4C1A-8A96-9DAA19FAD568}" xr6:coauthVersionLast="47" xr6:coauthVersionMax="47" xr10:uidLastSave="{BE54E37B-39A4-49A8-8219-B31B74F001F3}"/>
  <bookViews>
    <workbookView showSheetTabs="0" xWindow="-120" yWindow="-120" windowWidth="29040" windowHeight="15720" tabRatio="873"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MATRIZ!$B$9:$E$62</definedName>
    <definedName name="_xlnm.Print_Area" localSheetId="1">MATRIZ!$A$1:$AE$76</definedName>
    <definedName name="_xlnm.Print_Area" localSheetId="4">'PELIGROS HIGIENICOS'!$A$1:$D$84</definedName>
    <definedName name="_xlnm.Print_Area" localSheetId="3">'Tabla de peligros'!$A$1:$J$43</definedName>
    <definedName name="_xlnm.Print_Area" localSheetId="2">'Valoracion del riesgo'!$A$1:$L$55</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1" l="1"/>
  <c r="V63" i="1"/>
  <c r="U62" i="1"/>
  <c r="V62" i="1"/>
  <c r="U61" i="1"/>
  <c r="V61" i="1"/>
  <c r="U60" i="1"/>
  <c r="V60" i="1"/>
  <c r="U59" i="1"/>
  <c r="V59" i="1"/>
  <c r="U58" i="1"/>
  <c r="V58" i="1"/>
  <c r="U57" i="1"/>
  <c r="V57" i="1"/>
  <c r="U56" i="1"/>
  <c r="V56" i="1"/>
  <c r="V47" i="1"/>
  <c r="R47" i="1"/>
  <c r="Q21" i="1"/>
  <c r="T21" i="1"/>
  <c r="U21" i="1"/>
  <c r="V21" i="1"/>
  <c r="R21" i="1"/>
  <c r="Q55" i="1"/>
  <c r="T55" i="1"/>
  <c r="U55" i="1"/>
  <c r="V55" i="1"/>
  <c r="Q54" i="1"/>
  <c r="R54" i="1"/>
  <c r="Q53" i="1"/>
  <c r="R53" i="1"/>
  <c r="Q52" i="1"/>
  <c r="R52" i="1"/>
  <c r="Q51" i="1"/>
  <c r="Q50" i="1"/>
  <c r="T50" i="1"/>
  <c r="U50" i="1"/>
  <c r="V50" i="1"/>
  <c r="Q49" i="1"/>
  <c r="V48" i="1"/>
  <c r="Q46" i="1"/>
  <c r="Q45" i="1"/>
  <c r="T45" i="1"/>
  <c r="U45" i="1"/>
  <c r="V45" i="1"/>
  <c r="Q44" i="1"/>
  <c r="Q43" i="1"/>
  <c r="T43" i="1"/>
  <c r="U43" i="1"/>
  <c r="V43" i="1"/>
  <c r="Q42" i="1"/>
  <c r="T42" i="1"/>
  <c r="U42" i="1"/>
  <c r="V42" i="1"/>
  <c r="Q41" i="1"/>
  <c r="R41" i="1"/>
  <c r="Q40" i="1"/>
  <c r="Q39" i="1"/>
  <c r="Q38" i="1"/>
  <c r="T38" i="1"/>
  <c r="U38" i="1"/>
  <c r="V38" i="1"/>
  <c r="Q37" i="1"/>
  <c r="Q36" i="1"/>
  <c r="T36" i="1"/>
  <c r="U36" i="1"/>
  <c r="V36" i="1"/>
  <c r="Q35" i="1"/>
  <c r="T35" i="1"/>
  <c r="U35" i="1"/>
  <c r="V35" i="1"/>
  <c r="Q34" i="1"/>
  <c r="T34" i="1"/>
  <c r="U34" i="1"/>
  <c r="V34" i="1"/>
  <c r="Q33" i="1"/>
  <c r="Q32" i="1"/>
  <c r="Q31" i="1"/>
  <c r="R31" i="1"/>
  <c r="Q30" i="1"/>
  <c r="T30" i="1"/>
  <c r="U30" i="1"/>
  <c r="V30" i="1"/>
  <c r="Q29" i="1"/>
  <c r="T29" i="1"/>
  <c r="U29" i="1"/>
  <c r="V29" i="1"/>
  <c r="Q28" i="1"/>
  <c r="Q27" i="1"/>
  <c r="T27" i="1"/>
  <c r="U27" i="1"/>
  <c r="V27" i="1"/>
  <c r="Q26" i="1"/>
  <c r="T26" i="1"/>
  <c r="U26" i="1"/>
  <c r="V26" i="1"/>
  <c r="Q25" i="1"/>
  <c r="R25" i="1"/>
  <c r="Q24" i="1"/>
  <c r="R24" i="1"/>
  <c r="Q23" i="1"/>
  <c r="Q22" i="1"/>
  <c r="Q20" i="1"/>
  <c r="Q19" i="1"/>
  <c r="Q18" i="1"/>
  <c r="T18" i="1"/>
  <c r="U18" i="1"/>
  <c r="V18" i="1"/>
  <c r="Q17" i="1"/>
  <c r="T17" i="1"/>
  <c r="U17" i="1"/>
  <c r="V17" i="1"/>
  <c r="Q16" i="1"/>
  <c r="Q15" i="1"/>
  <c r="Q14" i="1"/>
  <c r="R14" i="1"/>
  <c r="Q13" i="1"/>
  <c r="T13" i="1"/>
  <c r="U13" i="1"/>
  <c r="V13" i="1"/>
  <c r="T12" i="1"/>
  <c r="U12" i="1"/>
  <c r="V12" i="1"/>
  <c r="R12" i="1"/>
  <c r="Q11" i="1"/>
  <c r="R11" i="1"/>
  <c r="T11" i="1"/>
  <c r="U11" i="1"/>
  <c r="V11" i="1"/>
  <c r="R15" i="1"/>
  <c r="T15" i="1"/>
  <c r="U15" i="1"/>
  <c r="V15" i="1"/>
  <c r="R16" i="1"/>
  <c r="T16" i="1"/>
  <c r="U16" i="1"/>
  <c r="V16" i="1"/>
  <c r="T19" i="1"/>
  <c r="U19" i="1"/>
  <c r="V19" i="1"/>
  <c r="R19" i="1"/>
  <c r="T20" i="1"/>
  <c r="U20" i="1"/>
  <c r="V20" i="1"/>
  <c r="R20" i="1"/>
  <c r="T22" i="1"/>
  <c r="U22" i="1"/>
  <c r="V22" i="1"/>
  <c r="R22" i="1"/>
  <c r="R23" i="1"/>
  <c r="T23" i="1"/>
  <c r="U23" i="1"/>
  <c r="V23" i="1"/>
  <c r="T28" i="1"/>
  <c r="U28" i="1"/>
  <c r="V28" i="1"/>
  <c r="R28" i="1"/>
  <c r="R32" i="1"/>
  <c r="T32" i="1"/>
  <c r="U32" i="1"/>
  <c r="V32" i="1"/>
  <c r="R33" i="1"/>
  <c r="T33" i="1"/>
  <c r="U33" i="1"/>
  <c r="V33" i="1"/>
  <c r="T37" i="1"/>
  <c r="U37" i="1"/>
  <c r="V37" i="1"/>
  <c r="R37" i="1"/>
  <c r="R39" i="1"/>
  <c r="T39" i="1"/>
  <c r="U39" i="1"/>
  <c r="V39" i="1"/>
  <c r="R40" i="1"/>
  <c r="T40" i="1"/>
  <c r="U40" i="1"/>
  <c r="V40" i="1"/>
  <c r="T44" i="1"/>
  <c r="U44" i="1"/>
  <c r="V44" i="1"/>
  <c r="R44" i="1"/>
  <c r="R46" i="1"/>
  <c r="T46" i="1"/>
  <c r="U46" i="1"/>
  <c r="V46" i="1"/>
  <c r="T49" i="1"/>
  <c r="U49" i="1"/>
  <c r="V49" i="1"/>
  <c r="R49" i="1"/>
  <c r="T51" i="1"/>
  <c r="U51" i="1"/>
  <c r="V51" i="1"/>
  <c r="R51" i="1"/>
  <c r="T24" i="1"/>
  <c r="U24" i="1"/>
  <c r="V24" i="1"/>
  <c r="R29" i="1"/>
  <c r="T41" i="1"/>
  <c r="U41" i="1"/>
  <c r="V41" i="1"/>
  <c r="R45" i="1"/>
  <c r="T52" i="1"/>
  <c r="U52" i="1"/>
  <c r="V52" i="1"/>
  <c r="T14" i="1"/>
  <c r="U14" i="1"/>
  <c r="V14" i="1"/>
  <c r="T25" i="1"/>
  <c r="U25" i="1"/>
  <c r="V25" i="1"/>
  <c r="R38" i="1"/>
  <c r="R30" i="1"/>
  <c r="R50" i="1"/>
  <c r="T53" i="1"/>
  <c r="U53" i="1"/>
  <c r="V53" i="1"/>
  <c r="R13" i="1"/>
  <c r="T31" i="1"/>
  <c r="U31" i="1"/>
  <c r="V31" i="1"/>
  <c r="R36" i="1"/>
  <c r="T54" i="1"/>
  <c r="U54" i="1"/>
  <c r="V54" i="1"/>
  <c r="R18" i="1"/>
  <c r="R27" i="1"/>
  <c r="R35" i="1"/>
  <c r="R43" i="1"/>
  <c r="R55" i="1"/>
  <c r="R17" i="1"/>
  <c r="R26" i="1"/>
  <c r="R34" i="1"/>
  <c r="R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s>
  <commentList>
    <comment ref="B9" authorId="0" shapeId="0" xr:uid="{00000000-0006-0000-0100-000001000000}">
      <text>
        <r>
          <rPr>
            <b/>
            <sz val="9"/>
            <color indexed="81"/>
            <rFont val="Tahoma"/>
            <family val="2"/>
          </rPr>
          <t>ADMINISTRATIVO
OPERATIVO
ASISTENCIAL</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List>
</comments>
</file>

<file path=xl/sharedStrings.xml><?xml version="1.0" encoding="utf-8"?>
<sst xmlns="http://schemas.openxmlformats.org/spreadsheetml/2006/main" count="1539" uniqueCount="576">
  <si>
    <t>MENÚ DE NAVEGACIÓN</t>
  </si>
  <si>
    <t>GESTIÓN DE PELIGROS EN LA UNIVERSIDAD DE CUNDINAMARCA</t>
  </si>
  <si>
    <t xml:space="preserve">  </t>
  </si>
  <si>
    <t>MACROPROCESO ESTRATÉGICO</t>
  </si>
  <si>
    <t>CÓDIGO: ESG-SST-r008</t>
  </si>
  <si>
    <t>PÁGINA: 1 de 6</t>
  </si>
  <si>
    <t>MACRO
PROCESO</t>
  </si>
  <si>
    <t>PROCESO</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</si>
  <si>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</si>
  <si>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</si>
  <si>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</si>
  <si>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</si>
  <si>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</si>
  <si>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</si>
  <si>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</si>
  <si>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</si>
  <si>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</si>
  <si>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</si>
  <si>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</si>
  <si>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</si>
  <si>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</si>
  <si>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</si>
  <si>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</si>
  <si>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</si>
  <si>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</si>
  <si>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</si>
  <si>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</si>
  <si>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</si>
  <si>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</si>
  <si>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</si>
  <si>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</si>
  <si>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</si>
  <si>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</si>
  <si>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</si>
  <si>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</si>
  <si>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</si>
  <si>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</si>
  <si>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</si>
  <si>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</si>
  <si>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</si>
  <si>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</si>
  <si>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</si>
  <si>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X</t>
  </si>
  <si>
    <t xml:space="preserve"> GASTROENTERITIS, DOLOR ESTOMACAL, </t>
  </si>
  <si>
    <t>NO OBSERVADOS</t>
  </si>
  <si>
    <t>PARASITOSIS</t>
  </si>
  <si>
    <t>si</t>
  </si>
  <si>
    <t>NINGUNO</t>
  </si>
  <si>
    <t xml:space="preserve">DOLOR, TINITUS </t>
  </si>
  <si>
    <t xml:space="preserve">MANTENIMIENTO DE LAS HERRAMIENTAS </t>
  </si>
  <si>
    <t>LABOR EN ESPACIO AL AIRE LIBRE</t>
  </si>
  <si>
    <t>HIPOACUSIA</t>
  </si>
  <si>
    <t>LUMBALGIAS, HERNIAS</t>
  </si>
  <si>
    <t>ENROJECIMIENTO, ERITEMA</t>
  </si>
  <si>
    <t>QUEMADURAS</t>
  </si>
  <si>
    <t>USO DE EPP, MONOGAFAS ,  DELANTAL, GUANTES</t>
  </si>
  <si>
    <t xml:space="preserve">QUEMADURAS </t>
  </si>
  <si>
    <t xml:space="preserve">POSTURA (PROLONGADA MANTENIDA, FORZADA, ANTIGRAVITACIONAL, ESFUERZO) </t>
  </si>
  <si>
    <t>DOLOR LUMBAR, ESPASMOS MUSCULARES, VARICES, DOLOR EN MIEMBROS INFERIORES</t>
  </si>
  <si>
    <t xml:space="preserve"> HERNIA DISCAL</t>
  </si>
  <si>
    <t xml:space="preserve">DOLOR LUMBAR, ESPASMOS MUSCULARES,PROTUCIONES DISCALES   </t>
  </si>
  <si>
    <t>PAUSAS ACTIVAS, ROTACIÓN DE ACTIVIDADES</t>
  </si>
  <si>
    <t>MECÁNICO (ELEMENTOS O PARTES DE MÁQUINAS, HERRAMIENTAS, EQUIPOS, PIEZAS A TRABAJAR, MATERIALES PROYECTADOS SÓLIDOS O FLUIDOS)</t>
  </si>
  <si>
    <t>CONDICIONES DE SEGURIDAD</t>
  </si>
  <si>
    <t>GOLPES, HERIDAS, CORTES</t>
  </si>
  <si>
    <t>MANTENIMIENTO HERRAMIENTAS</t>
  </si>
  <si>
    <t>  UTILIZACIÓN  DE EPP, GUANTES, BOTAS  UNIFORME, MONOGAFAS, CARETAS</t>
  </si>
  <si>
    <t>AMPUTACIONES</t>
  </si>
  <si>
    <t>LOCATIVO (SISTEMAS Y MEDIOS DE ALMACENAMIENTO), SUPERFICIES DE TRABAJO (IRREGULARES, DESLIZANTES, CON DIFERENCIA DEL NIVEL), CONDICIONES DE ORDEN Y ASEO, (CAÍDAS DE OBJETO)</t>
  </si>
  <si>
    <t>UTILIZACIÓN DE CALZADO ANTIDESLIZANTE, ESTRATEGIA 9 S</t>
  </si>
  <si>
    <t>FRACTURAS</t>
  </si>
  <si>
    <t>PRECIPITACIONES
(Lluvias fuertes)</t>
  </si>
  <si>
    <t xml:space="preserve"> MUERTE</t>
  </si>
  <si>
    <t xml:space="preserve">SISMOS </t>
  </si>
  <si>
    <t>TRAUMAS SEVEROS Y MUERTE</t>
  </si>
  <si>
    <t xml:space="preserve"> GASTROENTERITIS, DOLOR ESTOMACAL</t>
  </si>
  <si>
    <t xml:space="preserve">Picaduras, Mordeduras </t>
  </si>
  <si>
    <t>DOLOR,  ERITEMA</t>
  </si>
  <si>
    <t>Anafilaxia</t>
  </si>
  <si>
    <t>Supervisión de ordenes contractuales, verificación de recibo de pedidos de la unidad, informes, trámites administrativos para pagos</t>
  </si>
  <si>
    <t xml:space="preserve">
FATIGA VISUAL, DISMINUCIÓN DE RENDIMIENTO LABORAL, CEFALEAS</t>
  </si>
  <si>
    <t>ENFERMADA VISUAL</t>
  </si>
  <si>
    <t>NINGUNA</t>
  </si>
  <si>
    <t>ALERGIA</t>
  </si>
  <si>
    <t xml:space="preserve">VENDAVALES </t>
  </si>
  <si>
    <t>TRAUMAS SEVEROS  MUERTE</t>
  </si>
  <si>
    <t>SISMOS</t>
  </si>
  <si>
    <t>MANEJO  DE  COMPUTADORES</t>
  </si>
  <si>
    <t xml:space="preserve">LESIONES EN LA PIEL </t>
  </si>
  <si>
    <t>USO DE ESTABILIZADORES, TOMAS EN BUEN ESTADO</t>
  </si>
  <si>
    <t>MISIONAL</t>
  </si>
  <si>
    <t>FUMIGACIONES</t>
  </si>
  <si>
    <t xml:space="preserve"> MATERIAL PARTICULADO.</t>
  </si>
  <si>
    <t>PSICOSOCIAL</t>
  </si>
  <si>
    <t xml:space="preserve">DESCONOCIMIENTO DE LOS PROCESOS RIESGO Y EFECTOS </t>
  </si>
  <si>
    <t>NO OBSERVADO</t>
  </si>
  <si>
    <t xml:space="preserve"> CAPACITACIONES  EN SEGURIDAD Y SALUD EN EL TRABAJO</t>
  </si>
  <si>
    <t>II</t>
  </si>
  <si>
    <t>ACCIDENTES DE TRABAJO</t>
  </si>
  <si>
    <t>Lesiones en la piel</t>
  </si>
  <si>
    <t xml:space="preserve"> inspección de las herramientas y mantenimiento de las mismas</t>
  </si>
  <si>
    <t>las tomas eléctricas se encuentran en buen estado</t>
  </si>
  <si>
    <t>Quemaduras</t>
  </si>
  <si>
    <t>MANEJO DE  BIODIGESTOR</t>
  </si>
  <si>
    <t>SISMOS Y TERREMOTOS</t>
  </si>
  <si>
    <t>Código Serie Documental (Ver Tabla de Retención Documental)</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</si>
  <si>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</si>
  <si>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</si>
  <si>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</si>
  <si>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</si>
  <si>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</si>
  <si>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</si>
  <si>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</si>
  <si>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</si>
  <si>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</si>
  <si>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</si>
  <si>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</si>
  <si>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</si>
  <si>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</si>
  <si>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</si>
  <si>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</si>
  <si>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</si>
  <si>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</si>
  <si>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</si>
  <si>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</si>
  <si>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</si>
  <si>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</si>
  <si>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</si>
  <si>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</si>
  <si>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</si>
  <si>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</si>
  <si>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</si>
  <si>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</si>
  <si>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</si>
  <si>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</si>
  <si>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</si>
  <si>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</si>
  <si>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</si>
  <si>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</si>
  <si>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</si>
  <si>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</si>
  <si>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</si>
  <si>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</si>
  <si>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</si>
  <si>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</si>
  <si>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</si>
  <si>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</si>
  <si>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</si>
  <si>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</si>
  <si>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</si>
  <si>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</si>
  <si>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</si>
  <si>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</si>
  <si>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</si>
  <si>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</si>
  <si>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</si>
  <si>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</si>
  <si>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</si>
  <si>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</si>
  <si>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</si>
  <si>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</si>
  <si>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</si>
  <si>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</si>
  <si>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</si>
  <si>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</si>
  <si>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</si>
  <si>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</si>
  <si>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</si>
  <si>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</si>
  <si>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</si>
  <si>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</si>
  <si>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III</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</si>
  <si>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</si>
  <si>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</si>
  <si>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</si>
  <si>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</si>
  <si>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</si>
  <si>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</si>
  <si>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</si>
  <si>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</si>
  <si>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</si>
  <si>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</si>
  <si>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</si>
  <si>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</si>
  <si>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</si>
  <si>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</si>
  <si>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</si>
  <si>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</si>
  <si>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</si>
  <si>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</si>
  <si>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</si>
  <si>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</si>
  <si>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</si>
  <si>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</si>
  <si>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</si>
  <si>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</si>
  <si>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</si>
  <si>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</si>
  <si>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</si>
  <si>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</si>
  <si>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Aceptable con control existente</t>
  </si>
  <si>
    <t>Grave (G)</t>
  </si>
  <si>
    <t>Lesiones o enfermedades con incapacidad laboral temporal (ILT).</t>
  </si>
  <si>
    <t>IV</t>
  </si>
  <si>
    <t>Aceptable</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</si>
  <si>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</si>
  <si>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</si>
  <si>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</si>
  <si>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</si>
  <si>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</si>
  <si>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</si>
  <si>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</si>
  <si>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</si>
  <si>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</si>
  <si>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</si>
  <si>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</si>
  <si>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</si>
  <si>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</si>
  <si>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</si>
  <si>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</si>
  <si>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</si>
  <si>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</si>
  <si>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</si>
  <si>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</si>
  <si>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</si>
  <si>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</si>
  <si>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</si>
  <si>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</si>
  <si>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</si>
  <si>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</si>
  <si>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</si>
  <si>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</si>
  <si>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</si>
  <si>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</si>
  <si>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</si>
  <si>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</si>
  <si>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</si>
  <si>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</si>
  <si>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</si>
  <si>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</si>
  <si>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</si>
  <si>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</si>
  <si>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</si>
  <si>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</si>
  <si>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</si>
  <si>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</si>
  <si>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</si>
  <si>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</si>
  <si>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</si>
  <si>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</si>
  <si>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</si>
  <si>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</si>
  <si>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</si>
  <si>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</si>
  <si>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</si>
  <si>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</si>
  <si>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</si>
  <si>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</si>
  <si>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</si>
  <si>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</si>
  <si>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</si>
  <si>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</si>
  <si>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</si>
  <si>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</si>
  <si>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</si>
  <si>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</si>
  <si>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</si>
  <si>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</si>
  <si>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</si>
  <si>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</si>
  <si>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</si>
  <si>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</si>
  <si>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</si>
  <si>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</si>
  <si>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</si>
  <si>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</si>
  <si>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</si>
  <si>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</si>
  <si>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</si>
  <si>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</si>
  <si>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</si>
  <si>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</si>
  <si>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</si>
  <si>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</si>
  <si>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</si>
  <si>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</si>
  <si>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</si>
  <si>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</si>
  <si>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</si>
  <si>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</si>
  <si>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</si>
  <si>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</si>
  <si>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</si>
  <si>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</si>
  <si>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</si>
  <si>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</si>
  <si>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</si>
  <si>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</si>
  <si>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</si>
  <si>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</si>
  <si>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</si>
  <si>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</si>
  <si>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</si>
  <si>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</si>
  <si>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</si>
  <si>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</si>
  <si>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</si>
  <si>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</si>
  <si>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</si>
  <si>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</si>
  <si>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</si>
  <si>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</si>
  <si>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</si>
  <si>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</si>
  <si>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</si>
  <si>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</si>
  <si>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</si>
  <si>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</si>
  <si>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</si>
  <si>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</si>
  <si>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</si>
  <si>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</si>
  <si>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</si>
  <si>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</si>
  <si>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</si>
  <si>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</si>
  <si>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</si>
  <si>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</si>
  <si>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</si>
  <si>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</si>
  <si>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</si>
  <si>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</si>
  <si>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</si>
  <si>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</si>
  <si>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</si>
  <si>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</si>
  <si>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</si>
  <si>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</si>
  <si>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</si>
  <si>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</si>
  <si>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</si>
  <si>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</si>
  <si>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</si>
  <si>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</si>
  <si>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</si>
  <si>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</si>
  <si>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</si>
  <si>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</si>
  <si>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</si>
  <si>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</si>
  <si>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</si>
  <si>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r>
      <rPr>
        <sz val="11"/>
        <color theme="1"/>
        <rFont val="Arial"/>
        <family val="2"/>
      </rPr>
      <t xml:space="preserve">Actividad que exige movimientos rápidos y continuos de los miembros superiores con la posibilidad de realizar pausas ocasionales (ciclos de trabajo menores a 30 </t>
    </r>
    <r>
      <rPr>
        <sz val="12"/>
        <color theme="1"/>
        <rFont val="Arial"/>
        <family val="2"/>
      </rPr>
      <t>seg</t>
    </r>
    <r>
      <rPr>
        <sz val="11"/>
        <color theme="1"/>
        <rFont val="Arial"/>
        <family val="2"/>
      </rPr>
      <t>. ó 1 min, o concentración de movimientos que utiliza pocos músculos mas del 50% del tiempo de trabajo.</t>
    </r>
  </si>
  <si>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</si>
  <si>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</si>
  <si>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</si>
  <si>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</si>
  <si>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</si>
  <si>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</si>
  <si>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</si>
  <si>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</si>
  <si>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</si>
  <si>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</si>
  <si>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</si>
  <si>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</si>
  <si>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</si>
  <si>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</si>
  <si>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</si>
  <si>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</si>
  <si>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</si>
  <si>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</si>
  <si>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</si>
  <si>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</si>
  <si>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</si>
  <si>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</si>
  <si>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</si>
  <si>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</si>
  <si>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</si>
  <si>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</si>
  <si>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</si>
  <si>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</si>
  <si>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</si>
  <si>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</si>
  <si>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</si>
  <si>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</si>
  <si>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Responsable de SST</t>
  </si>
  <si>
    <t xml:space="preserve">Directora de Talento humano </t>
  </si>
  <si>
    <t xml:space="preserve">MANTENIMIENTO </t>
  </si>
  <si>
    <t xml:space="preserve">UNIDAD AGRO AMBIENTAL EL VERGEL  </t>
  </si>
  <si>
    <t>GESTORES DEL CONOCIMIENTO TIEMPO COMPLETO, MEDIO TIEMPO Y PLANTA</t>
  </si>
  <si>
    <t>x</t>
  </si>
  <si>
    <t xml:space="preserve">LOCATIVO (SISTEMAS Y MEDIOS DE ALMACENAMIENTO), SUPERFICIES DE TRABAJO (IRREGULARES, DESLIZANTES, CON DIFERENCIA DEL NIVEL), FALLAS EN  INFRA ESTRUCTURA </t>
  </si>
  <si>
    <t>PROFESIONAL</t>
  </si>
  <si>
    <t xml:space="preserve"> TODAS LAS TAREAS DERIVADAS DE CADA UNOS DE LOS CARGOS  DE LOS FUNCIONARIOS, USUARIOS Y VISITANTES</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</si>
  <si>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</si>
  <si>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</si>
  <si>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</si>
  <si>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</si>
  <si>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</si>
  <si>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ALTO</t>
  </si>
  <si>
    <t>DERMATITIS</t>
  </si>
  <si>
    <t>CAPACITACIÓN Y O SENSIBILIZACIÓN  FRENTE AL RIESGO Y HOJAS DE SEGURIDAD</t>
  </si>
  <si>
    <t>FÍSICO</t>
  </si>
  <si>
    <t>ESTRÉS TERMICO,DISCONFOT,DOLOR DE CABEZA, AGOTAMIENTO</t>
  </si>
  <si>
    <t>DISPOSICIÓN DE AGUA POTABLE Y FRÍA</t>
  </si>
  <si>
    <t>HIDRATACIÓN CONTINUA</t>
  </si>
  <si>
    <t>BAJO</t>
  </si>
  <si>
    <t xml:space="preserve">DESHIDRATACIÓN </t>
  </si>
  <si>
    <t>ANSIEDAD, BAJA AUTOESTIMA</t>
  </si>
  <si>
    <t>CAPACITACIONES FRENTE A RIESGO PSICOSOCIAL</t>
  </si>
  <si>
    <t>DEPRESIÓN</t>
  </si>
  <si>
    <t xml:space="preserve"> SI</t>
  </si>
  <si>
    <t>VISITAR Y HACER USO  DE LAS ÁREAS DE LA UNIVERSIDAD DE CUNDINAMARCA</t>
  </si>
  <si>
    <t xml:space="preserve">PICADURAS MORDEDURAS , FLUIDOS Y EXCREMENTOS </t>
  </si>
  <si>
    <t xml:space="preserve"> GASTROENTERITIS, DOLOR ESTOMACAL,PRURITO DOLOR EDEMA</t>
  </si>
  <si>
    <t xml:space="preserve">INFECCIONES </t>
  </si>
  <si>
    <t xml:space="preserve">LOCATIVO( TERRENOS IRREGULARES) </t>
  </si>
  <si>
    <t>USUARIOS Y VISITANTES</t>
  </si>
  <si>
    <t>VISITANTES Y USUARIOS</t>
  </si>
  <si>
    <t>FENÓMENOS NATURALES</t>
  </si>
  <si>
    <t>CAÍDAS, TRAUMAS TEJIDOS BLANDOS, ESGUINCES, LUXACIONES, TORCEDURAS</t>
  </si>
  <si>
    <t xml:space="preserve">ESTRUCTURAS ADECUADAS Y MANTENIMIENTO PERIÓDICO DE LAS MISMAS.  </t>
  </si>
  <si>
    <t>SEÑALIZACIÓN DE RUTAS DE EVACUACIÓN, INSTALACIÓN DE EQUIPOS DE APOYO EN EMERGENCIAS.</t>
  </si>
  <si>
    <t xml:space="preserve">CONFORMACIÓN BRIGADA DE EMERGENCIAS. PLAN DE EMERGENCIAS ,SEÑALIZACIÓN DE RUTAS DE EVACUACIÓN Y REALIZACIÓN DE SIMULACROS DE EVACUACIÓN.  RECURSOS PARA EMERGENCIAS </t>
  </si>
  <si>
    <t>IMPLEMENTACIÓN PLAN DE PREPARACIÓN  DE RESPUESTA ANTE EMERGENCIAS - BRINDAR CAPACITACIÓN FRENTE AL RIESGO</t>
  </si>
  <si>
    <t>SISMOS  Y TERREMOTOS</t>
  </si>
  <si>
    <t>ATRAPAMIENTOS, CAÍDAS, TRAUMAS TEJIDOS BLANDOS, ESGUINCES, LUXACIONES, TORCEDURAS, FRACTURAS</t>
  </si>
  <si>
    <t xml:space="preserve">ESTRUCTURAS ADECUADAS PARA RESISTIR MOVIMIENTOS SÍSMICOS EN ALGUNAS EDIFICACIONES </t>
  </si>
  <si>
    <t xml:space="preserve">TRAUMAS SEVEROS </t>
  </si>
  <si>
    <t>VENDAVALES</t>
  </si>
  <si>
    <t>CAÍDAS , HERIDAS</t>
  </si>
  <si>
    <t>GESTOR SST</t>
  </si>
  <si>
    <t>PAOLA CUERVO</t>
  </si>
  <si>
    <t>PROCESO GESTIÓN SISTEMAS INTEGRADOS - SEGURIDAD Y SALUD EN EL TRABAJO</t>
  </si>
  <si>
    <t>VERSIÓN: 5</t>
  </si>
  <si>
    <t>MATRIZ DE IDENTIFICACIÓN Y CONTROL DE PELIGROS</t>
  </si>
  <si>
    <t>VIGENCIA: 2024-11-01</t>
  </si>
  <si>
    <t>Centro de trabajo: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</si>
  <si>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</si>
  <si>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</si>
  <si>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</si>
  <si>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</si>
  <si>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</si>
  <si>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</si>
  <si>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</si>
  <si>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</si>
  <si>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</si>
  <si>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</si>
  <si>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</si>
  <si>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</si>
  <si>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</si>
  <si>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</si>
  <si>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ÁREA</t>
  </si>
  <si>
    <t>APOYO ACADÉMICO</t>
  </si>
  <si>
    <t>Labores operativos en los terrenos, poda de  zona verde, separación de los  terrenos, mantenimiento de espacios, riego manual, manejo de herramientas manuales y de motor, cercado de la unidad agroambiental, mantenimiento locativo</t>
  </si>
  <si>
    <t>EXPOSICIÓN A  HONGOS, BACTERIAS   FLUIDOS Y EXCREMENTOS</t>
  </si>
  <si>
    <t>BIOLÓGICO</t>
  </si>
  <si>
    <t>LIMPIEZA Y DESINFECCIÓN CONTROL PERIÓDICO DE LOS BAÑOS 
CULTURA DE LAVADO DE MANOS</t>
  </si>
  <si>
    <t xml:space="preserve"> USO DE ELEMENTO DE PROTECCIÓN (EPP) TAPABOCAS, GUANTES (CUANDO LA ACTIVIDAD LO REQUIERA)
SEÑALIZACIÓN DE LAVADO DE MANOS 
SENSIBILIZACIONES DE AUTOCUIDADO Y CAMPAÑAS 
EVALUACIONES MÉDICAS PERIÓDICAS
 PROGRAMAS DE PROMOCIÓN Y DETECCIÓN  
 INSPECCIONES PERIÓDICAS.</t>
  </si>
  <si>
    <t xml:space="preserve">BRINDAR CAPACITACIÓN EN RIESGO BIOLÓGICO,  EN  ESTILOS DE VIDA SALUDABLE    EN FOCADO EN LAVADO DE MANOS E HIGIENE PERSONAL  Y PREVENCIÓN DE ENFERMEDADES VIRALES Y CONTAGIOSAS. </t>
  </si>
  <si>
    <t>EXPOSICIÓN A PICADURAS , MORDEDURAS</t>
  </si>
  <si>
    <t>PRURITO, DOLOR, EDEMA</t>
  </si>
  <si>
    <t xml:space="preserve">FUMIGACIÓN </t>
  </si>
  <si>
    <t>USO DE UNIFORME BOTAS</t>
  </si>
  <si>
    <t>REACCIONES ALÉRGICAS</t>
  </si>
  <si>
    <t>BRINDAR SENSIBILIZACIÓN FRENTE A RIESGO BIOLÓGICO PICADURAS MORDEDURAS Y AUTOCUIDADO</t>
  </si>
  <si>
    <t>EXPOSICIÓN A RUIDO</t>
  </si>
  <si>
    <t>USO DE ELEMENTOS DE PROTECCIÓN (EPP) TAPA OÍDOS,</t>
  </si>
  <si>
    <t xml:space="preserve">EJECUCIÓN DE MEDICIONES AMBIENTALES </t>
  </si>
  <si>
    <t>SENSIBILIZACIÓN  A LOS FUNCIONARIOS  DE LOS RIESGOS QUE ESTÁN  EXPUESTOS, EFECTOS MEDIDAS DE PREVENCIÓN, IMPORTANCIA  E USO  DE ELEMENTO  DE PROTECCIÓN PERSONAL</t>
  </si>
  <si>
    <t xml:space="preserve">EXPOSICIÓN A  VIBRACIÓN DURANTE LA JORNADA LABORAL  </t>
  </si>
  <si>
    <t>MANTENIMIENTO DE HERRAMIENTAS</t>
  </si>
  <si>
    <t>CAPACITACIÓN FRENTE AL USO DE HERRAMIENTAS  MANUALES</t>
  </si>
  <si>
    <t>LESIÓN RAQUÍDEA</t>
  </si>
  <si>
    <t xml:space="preserve">SUSTITUIR LAS HERRAMIENTAS QUE GENEREN MAYOR VIBRACIÓN </t>
  </si>
  <si>
    <t>BRINDAR SENSIBILIZACIÓN  A LOS FUNCIONARIOS   FRENTE AL RIESGO FÍSICO</t>
  </si>
  <si>
    <t>alimentación de las especies pecuarias, aseo áreas pecuarias, mantenimiento de cercas y áreas perimetrales, manejo y mantenimiento  fuentes hídricas  y aguas de  riego, administración de tratamientos médicos a semovientes , manejo de semovientes, manejo de equipos de uso agropecuarios,apliacion de agroquimicos,control de maleza, manual y mecánico, cargue y descargue de insumos agropecuarios, Reparación y mantenimiento de infraestructura, procesos de cosecha, traslado de animales, control de plagas en semovientes, realización de podas, ordeño, pesaje de semovientes, identificación de semovientes, mantenimiento de herramientas manuales ,compostaje realizar drenajes, herrería, manejo de cercar eléctricas ,mantenimiento de cercas perimetrales, mantenimiento ,fertilizacion,beneficio de café, sacrificio por requerimiento</t>
  </si>
  <si>
    <t>EXPOSICIÓN A  RADIACIONES NO IONIZANTES ( SOL)</t>
  </si>
  <si>
    <t>ÁREAS CON POLISOMBRAS</t>
  </si>
  <si>
    <t>USO DE ELEMENTOS DE PROTECCIÓN (EPP) , UNIFORME, GORRO.</t>
  </si>
  <si>
    <t xml:space="preserve">SENSIBILIZACIÓN  A LOS FUNCIONARIOS   FRENTE AL RIESGO FÍSICO  Y LA IMPORTANCIA DEL USO DE ELEMENTOS DE PROTECCIÓN PERSONAL </t>
  </si>
  <si>
    <t>EXPOSICIÓN A POLVOS ORGÁNICOS INORGÁNICOS Y MATERIAL PARTICULADO.</t>
  </si>
  <si>
    <t xml:space="preserve">RINITIS ALÉRGICA </t>
  </si>
  <si>
    <t>ENFERMEDAD ALÉRGICA RESPIRATORIA</t>
  </si>
  <si>
    <t xml:space="preserve">
SENSIBILIZACIÓN:  SOBRE RIESGO QUÍMICO, EFECTOS, IMPORTANCIA Y USO DE ELEMENTOS DE PROTECCIÓN PERSONAL , AUTOCUIDADO ELEMENTOS DE PROTECCIÓN PERSONAL.
</t>
  </si>
  <si>
    <t xml:space="preserve">EXPOSICIÓN A LÍQUIDOS (NIEBLAS Y ROCÍOS), GASES Y VAPORES, POLVOS ORGÁNICOS .MATERIAL PARTICULADO </t>
  </si>
  <si>
    <t xml:space="preserve">IRRITACIÓN , LESIONES EN LA PIEL, DERMATITIS </t>
  </si>
  <si>
    <t>SENSIBILIZACIÓN :  FRENTE AL USO  E IMPORTANCIA DE USO DE EPP, CONSECUENCIAS POSIBLES, RECONOCIMIENTO DE FICHAS TÉCNICAS DE LOS QUÍMICOS Y MEZCLAS DE LOS MISMOS, ALMACENAMIENTO, AUTOCUIDADO</t>
  </si>
  <si>
    <t>BIOMECÁNICO</t>
  </si>
  <si>
    <t>PAUSAS ACTIVAS, ROTACIÓN DE ACTIVIDADES, CAPACITACIÓN FRENTE A HIGIENE POSTURAL</t>
  </si>
  <si>
    <t xml:space="preserve">BRINDAR SENSIBILIZACIÓN FRENTE A HIGIENE POSTURAL, EFECTOS  IMPORTANCIA DE  LA EJECUCIÓN DE PAUSA ACTIVAS , INSPECCIONES A PUESTOS  DE TRABAJO </t>
  </si>
  <si>
    <t xml:space="preserve">  MANIPULACIÓN MANUAL  DE CARGAS </t>
  </si>
  <si>
    <t>PAUSAS ACTIVAS, ROTACIÓN DE ACTIVIDADES, CAPACITACIÓN DE  MANIPULACIÓN MANUAL DE CARGAS</t>
  </si>
  <si>
    <t xml:space="preserve">BRINDAR SENSIBILIZACIÓN FRENTE A  RIESGO BIOMECÁNICO, EFECTOS  SECUNDARIOS, INSPECCIONES A PUESTOS  DE TRABAJO </t>
  </si>
  <si>
    <t>EXPOSICIÓN A MOVIMIENTOS REPETITIVOS</t>
  </si>
  <si>
    <t xml:space="preserve">DOLOR EN MIEMBROS SUPERIORES , ADORMECIMIENTO DE LAS MANOS Y DEDOS, EPICONDILITIS, TENDINITIS, HOMBRO DOLOROSO, MAGUITO ROTADOR </t>
  </si>
  <si>
    <t>SÍNDROME DEL TÚNEL CARPIANO</t>
  </si>
  <si>
    <t>BRINDAR CAPACITACIÓN  A LOS FUNCIONARIOS FRENTE AL RIESGO , EFECTOS POSIBLES, AUTOCUIDADO, IMPORTANCIA DE PAUSAS ACTIVAS</t>
  </si>
  <si>
    <t xml:space="preserve">CAÍDAS, CONTUSIONES, HERIDAS,ATRAPAMIENTOS,CAIDA DE OBJETOS </t>
  </si>
  <si>
    <t> PLAN DE GESTIÓN DEL RIESGO DE DESASTRES PREPARACIÓN Y RESPUESTA ANTE EMERGENCIAS, CAMILLA DE EMERGENCIA, ENFERMERÍA DOTADA, EXTINTORES DE SEGURIDAD, BOTIQUÍN PARA BRIGADISTAS, CHALECO REFLECTIVO Y DISTINTIVO PARA LOS MISMOS.</t>
  </si>
  <si>
    <t>CONFORMACIÓN BRIGADA DE EMERGENCIAS. PLAN DE EMERGENCIAS CON PROTOCOLOS ESTABLECIDOS PARA ESTAS CONDICIONES CLIMÁTICAS ADVERSAS O FENÓMENOS NATURALES. SEÑALIZACIÓN DE RUTAS DE EVACUACIÓN Y REALIZACIÓN DE SIMULACROS DE EVACUACIÓN.</t>
  </si>
  <si>
    <t>REALIZAR SIMULACROS EN DONDE SE INTERVENGA EL CONTROL DE INCENDIOS, ATENCIÓN A PACIENTE, RESCATE EN ESTRUCTURAS COLAPSADAS Y DE EVACUACIÓN. RENTRENAMIENTO DE BRIGADISTAS Y CAPACITACIÓN CONTINUA A TODO EL PERSONAL DIRECTO, CONTRATISTA Y VISITANTES.</t>
  </si>
  <si>
    <t>BRINDAR  CAPACITACIÓN FRENTE AL MANEJO DE HERRAMIENTAS MANUALES, AUTOCUIDADO,  RIESGO MECÁNICO, IMPORTANCIA Y USO DE ELEMENTOS DE PROTECCIÓN PERSONAL</t>
  </si>
  <si>
    <t>CAÍDAS, CONTUSIONES, HERIDAS</t>
  </si>
  <si>
    <t xml:space="preserve">INSTALACIÓN DE BARANDALES, PISOS, ESCALERAS,  SEGÚN NECESIDAD, </t>
  </si>
  <si>
    <t xml:space="preserve">BRINDAR SENSIBILIZACIÓN  FRENTE AL RIESGO, AUTOCUIDADO </t>
  </si>
  <si>
    <t>labores administrativas  de la  unidad agroambiental, participación  en mesas de trabajo administrativas, manejo de agroinsumos , elaboración  y coordinación  de proyectos dentro dela unidad, manejo de agroinsumos</t>
  </si>
  <si>
    <t>USO DE BOTAS, UNIFORME</t>
  </si>
  <si>
    <t>BRINDAR CAPACITACIÓN  FRENTE AL RIESGO Y SOBRE AUTOCUIDADO</t>
  </si>
  <si>
    <t>BRINDAR SENSIBILIZACIÓN  A LOS FUNCIONARIOS FRENTE AL RIESGO , EFECTOS POSIBLES, AUTOCUIDADO, IMPORTANCIA DE PAUSAS ACTIVAS</t>
  </si>
  <si>
    <t>ILUMINACIÓN 
( EXCESO DE  LUZ SOLAR)</t>
  </si>
  <si>
    <t xml:space="preserve">MANTENIMIENTO ELÉCTRICO, CAMBIO DE LUMINARIAS  Y REFLECTORES O BOMBILLAS  DE LUZ </t>
  </si>
  <si>
    <t xml:space="preserve">CAMBIO DE LUMINARIAS (ÁREAS CON LUZ NATURAL Y ARTIFICIAL) </t>
  </si>
  <si>
    <t>EXÁMENES MÉDICOS OCUPACIONALES Y SEGUIMIENTO A RESULTADOS Y/O RECOMENDACIONES, PAUSAS ACTIVAS VISUALES , PROGRAMA DE VIGILANCIA EPIDEMIOLÓGICA PARA CONSERVACIÓN VISUAL</t>
  </si>
  <si>
    <t xml:space="preserve">IMPLEMENTACIÓN DE PELÍCULAS DE PROTECCIÓN SOLAR
CONTINUAR CON CAMBIO Y MANTENIMIENTO DE LUMINARIAS Y SOCKETS
</t>
  </si>
  <si>
    <t>BRINDAR CAPACITACIÓN FRENTE  AL RIESGO</t>
  </si>
  <si>
    <t xml:space="preserve"> MATERIAL PARTICULADO, POLVOS ORGÁNICOS E INORGÁNICOS</t>
  </si>
  <si>
    <t xml:space="preserve">
CAPACITACIÓN:  SOBRE RIESGO QUÍMICO, EFECTOS, IMPORTANCIA Y USO DE ELEMENTOS DE PROTECCIÓN PERSONAL , AUTOCUIDADO ELEMENTOS DE PROTECCIÓN PERSONAL.
</t>
  </si>
  <si>
    <t>EXPOSICIÓN A LÍQUIDOS (NIEBLAS Y ROCÍOS), GASES Y VAPORES</t>
  </si>
  <si>
    <t>SENSIBILIZACIÓN : FRENTE AL  RIESGO , USO DE ELEMENTOS DE PROTECCIÓN PERSONAL AUTOCUIDADO</t>
  </si>
  <si>
    <t>SEGUIMIENTO A LOS  SIMULACROS EN DONDE SE INTERVENGA EL CONTROL DE INCENDIOS, ATENCIÓN A PACIENTE, RESCATE EN ESTRUCTURAS COLAPSADAS Y DE EVACUACIÓN. RENTRENAMIENTO DE BRIGADISTAS Y CAPACITACIÓN CONTINUA A TODO EL PERSONAL DIRECTO, CONTRATISTA Y VISITANTES.</t>
  </si>
  <si>
    <t xml:space="preserve">BRINDAR SENSIBILIZACIÓN/SENSIBILIZACIÓN FRENTE AL RIESGO, AUTOCUIDADO </t>
  </si>
  <si>
    <t>TECNOLÓGICO</t>
  </si>
  <si>
    <t>SENSIBILIZACIÓN FRENTE AL RIESGO TECNOLÓGICO</t>
  </si>
  <si>
    <t>FORMACIÓN Y APRENDIZAJE</t>
  </si>
  <si>
    <t>PLANIFICACION,EJECUCION Y EVALUACIÓN DE ACTIVIDADES EDUCATIVAS, ORIENTACIÓN ESTUDIANTIL, ORIENTACIÓN  EN EL DESARROLLO DE LA PRACTICA</t>
  </si>
  <si>
    <t>BRINDAR CAPACITACIÓN EN RIESGO BIOLÓGICO,  EN  ESTILOS DE VIDA SALUDABLE    EN FOCADO EN LAVADO DE MANOS E HIGIENE PERSONAL  Y PREVENCIÓN DE ENFERMEDADES VIRALES Y CONTAGIOSAS. FORTALECER LA ENTREGA DE ELEMENTOS DE PROTECCIÓN PERSONAL A LOS DOCENTES</t>
  </si>
  <si>
    <t>UTILIZACIÓN BOTAS , BATA</t>
  </si>
  <si>
    <t>BRINDAR CAPACITACIÓN FRENTE A RIESGO BIOLÓGICO PICADURAS MORDEDURAS Y AUTOCUIDADO</t>
  </si>
  <si>
    <t>UTILIZACIÓN DE BATA Y GORRA</t>
  </si>
  <si>
    <t>SENSIBILIZACIÓN A LOS FUNCIONARIOS  DE LOS RIESGOS QUE ESTÁN  EXPUESTOS, EFECTOS MEDIDAS DE PREVENCIÓN, IMPORTANCIA  E USO  DE ELEMENTO  DE PROTECCIÓN PERSONAL</t>
  </si>
  <si>
    <t xml:space="preserve">
SENSIBILIZACIÓN :  SOBRE RIESGO QUÍMICO, EFECTOS, IMPORTANCIA Y USO DE ELEMENTOS DE PROTECCIÓN PERSONAL , AUTOCUIDADO ELEMENTOS DE PROTECCIÓN PERSONAL.
</t>
  </si>
  <si>
    <t>CAPACITACIÓN:  FRENTE AL  RIESGO , USO DE ELEMENTOS DE PROTECCIÓN PERSONAL AUTOCUIDADO</t>
  </si>
  <si>
    <t xml:space="preserve">BRINDAR CAPACITACIÓN FRENTE A HIGIENE POSTURAL, EFECTOS  IMPORTANCIA DE  LA EJECUCIÓN DE PAUSA ACTIVAS , INSPECCIONES A PUESTOS  DE TRABAJO </t>
  </si>
  <si>
    <t xml:space="preserve">BRINDAR SENSIBILIZACIÓN  FRENTE A  RIESGO BIOMECÁNICO, EFECTOS  SECUNDARIOS, INSPECCIONES A PUESTOS  DE TRABAJO </t>
  </si>
  <si>
    <t xml:space="preserve">BULLYING Y MATONEO </t>
  </si>
  <si>
    <t xml:space="preserve">IRRITABILIDAD, IRA, FALTA DE CONCENTRACIÓN, AISLAMIENTO </t>
  </si>
  <si>
    <t xml:space="preserve">SENSIBILIZACIÓN FRENTE A COMUNICACIÓN ACERTIVA,RIESGO PSICOSOCIAL </t>
  </si>
  <si>
    <t>ANSIEDAD, DEPRESIÓN, ENFERMEDAD LABORAL</t>
  </si>
  <si>
    <t xml:space="preserve">BRINDAR SENSIBILIZACIÓN  FRENTE A  RIESGO PSICOSOCIAL, EFECTOS  SECUNDARIOS, </t>
  </si>
  <si>
    <t>GESTIÓN ORGANIZACIONAL ( FALTA DE CAPACITACIONES )</t>
  </si>
  <si>
    <t xml:space="preserve">CAPACITAR FRENTE  AL RIESGOS A LOS QUE SE ENCUENTRAN EXPUESTO Y SUS EFECTOS </t>
  </si>
  <si>
    <t>BRINDAR  SENSIBILIZACIÓN  FRENTE AL MANEJO DE HERRAMIENTAS MANUALES, AUTOCUIDADO,  RIESGO MECÁNICO, IMPORTANCIA Y USO DE ELEMENTOS DE PROTECCIÓN PERSONAL</t>
  </si>
  <si>
    <t xml:space="preserve">BRINDAR SENSIBILIZACIÓN   FRENTE AL RIESGO, AUTOCUIDADO </t>
  </si>
  <si>
    <t>ELÉCTRICO (USO DE HERRAMIENTAS ELÉCTRICAS)</t>
  </si>
  <si>
    <t>uso de epp, guantes, monogafas y tapabocas</t>
  </si>
  <si>
    <t>BRINDAR SENSIBILIZACIÓN  FRENTE A RIESGO ELÉCTRICO</t>
  </si>
  <si>
    <t xml:space="preserve">SENSIBILIZACIÓN FRENTE AL RIESGO TECNOLÓGICO </t>
  </si>
  <si>
    <t xml:space="preserve">PROFESIONAL,MANTENIMIENTO,GESTORES DEL CONOCIMIENTO, USUARIOS Y VISITANTES </t>
  </si>
  <si>
    <t>DISCONFORT TÉRMICO</t>
  </si>
  <si>
    <t>BRINDAR CAPACITACIÓN Y O SENSIBILIZACIÓN FRENTE AL RIESGO</t>
  </si>
  <si>
    <t>HERIDAS , CAÍDAS</t>
  </si>
  <si>
    <t xml:space="preserve">SEÑALIZACIÓN </t>
  </si>
  <si>
    <t>CAPACITACIÓN FRENTE AL RIESGO</t>
  </si>
  <si>
    <t>BRINDAR  CAPACITACIÓN Y O SENSIBILIZACIÓN FRENTE AL RIESGO</t>
  </si>
  <si>
    <t>EXPOSICIÓN A BULLYING Y MATONEO</t>
  </si>
  <si>
    <t>CAPACITACIÓN   Y O SENSIBILIZACIÓN FRENTE AL BULLYING Y MATONEO</t>
  </si>
  <si>
    <t>CAPACITACIÓN FRENTE AL RIESGO , USO DE ELEMENTOS DE PROTECCIÓN PERSONAL Y DE BIOSEGURIDAD</t>
  </si>
  <si>
    <t xml:space="preserve">CAPACITACIÓN   A LOS FUNCIONARIOS   FRENTE AL RIESGO FÍSICO  Y LA IMPORTANCIA DEL USO DE ELEMENTOS DE PROTECCIÓN PERSONAL </t>
  </si>
  <si>
    <t>ORIENTAR A LOS ESTUDIANTES EN LOS PROCESOS DE ENSEÑANZA Y APRENDIZAJE</t>
  </si>
  <si>
    <t>BRINDAR CAPACITACIÓN Y O  SENSIBILIZACIÓN  FRENTE AL RIESGO</t>
  </si>
  <si>
    <t>ANEXO 1 VALORACIÓN DEL RIESGO</t>
  </si>
  <si>
    <t>Nivel de exposición</t>
  </si>
  <si>
    <t>TABLA DE PELIGROS CLASIFICACIÓN</t>
  </si>
  <si>
    <t>ANEXO 3 PELIGROS HIGIÉNICOS</t>
  </si>
  <si>
    <t>Posturas con riesgo moderado de lesión musculoesquelética sobre las que se precisa una modificación aunque no inmediata.</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</si>
  <si>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</si>
  <si>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</si>
  <si>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</si>
  <si>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</si>
  <si>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 xml:space="preserve">Emisión del documento </t>
  </si>
  <si>
    <t xml:space="preserve">Actualización según requisitos legales </t>
  </si>
  <si>
    <t xml:space="preserve">Actualización del formato
Inclusión de riesgos químico </t>
  </si>
  <si>
    <t>PÁGINA: 5 de 6</t>
  </si>
  <si>
    <t>PÁGINA: 6 de 6</t>
  </si>
  <si>
    <t>CONTROL DE CAMBIOS</t>
  </si>
  <si>
    <t>Actualización de los procesos de la unidad agroambiental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</si>
</sst>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1"/>
      <color rgb="FF292929"/>
      <name val="Arial"/>
      <family val="2"/>
    </font>
    <font>
      <sz val="11"/>
      <color theme="1"/>
      <name val="Calibri"/>
      <family val="2"/>
      <scheme val="minor"/>
    </font>
    <font>
      <b/>
      <sz val="9"/>
      <color indexed="81"/>
      <name val="Tahoma"/>
      <family val="2"/>
    </font>
    <font>
      <sz val="9"/>
      <color indexed="81"/>
      <name val="Tahoma"/>
      <family val="2"/>
    </font>
    <font>
      <b/>
      <sz val="11"/>
      <color theme="0"/>
      <name val="Arial"/>
      <family val="2"/>
    </font>
    <font>
      <sz val="12"/>
      <color theme="1"/>
      <name val="Arial"/>
      <family val="2"/>
    </font>
    <font>
      <b/>
      <sz val="11"/>
      <name val="Arial"/>
      <family val="2"/>
    </font>
    <font>
      <sz val="11"/>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9"/>
      <color rgb="FF292929"/>
      <name val="Arial"/>
      <family val="2"/>
    </font>
    <font>
      <b/>
      <sz val="10"/>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2"/>
      <name val="Arial"/>
      <family val="2"/>
    </font>
    <font>
      <sz val="10"/>
      <name val="Arial"/>
      <family val="2"/>
    </font>
    <font>
      <b/>
      <sz val="10"/>
      <name val="Arial"/>
      <family val="2"/>
    </font>
    <font>
      <sz val="10"/>
      <color rgb="FF000000"/>
      <name val="Arial"/>
      <family val="2"/>
    </font>
    <font>
      <sz val="11"/>
      <color theme="1"/>
      <name val="Calibri"/>
      <family val="2"/>
      <scheme val="minor"/>
    </font>
    <font>
      <b/>
      <sz val="14"/>
      <color theme="0"/>
      <name val="Calibri"/>
      <family val="2"/>
    </font>
    <font>
      <sz val="11"/>
      <name val="Calibri"/>
      <family val="2"/>
    </font>
    <font>
      <b/>
      <sz val="11"/>
      <color rgb="FFFFFFFF"/>
      <name val="Arial"/>
      <family val="2"/>
    </font>
    <font>
      <sz val="11"/>
      <color rgb="FFFFFFFF"/>
      <name val="Arial"/>
      <family val="2"/>
    </font>
    <font>
      <sz val="11"/>
      <color theme="1"/>
      <name val="Arial"/>
      <family val="2"/>
    </font>
    <font>
      <sz val="11"/>
      <color theme="1"/>
      <name val="Calibri"/>
      <family val="2"/>
    </font>
    <font>
      <b/>
      <sz val="11"/>
      <color theme="0"/>
      <name val="Arial"/>
      <family val="2"/>
    </font>
    <font>
      <b/>
      <sz val="11"/>
      <color theme="0"/>
      <name val="Calibri"/>
      <family val="2"/>
    </font>
    <font>
      <b/>
      <sz val="12"/>
      <color theme="0"/>
      <name val="Arial"/>
      <family val="2"/>
    </font>
    <font>
      <b/>
      <sz val="11"/>
      <color theme="1"/>
      <name val="Arial"/>
      <family val="2"/>
    </font>
    <font>
      <b/>
      <u/>
      <sz val="11"/>
      <color theme="1"/>
      <name val="Calibri"/>
      <family val="2"/>
      <scheme val="minor"/>
    </font>
    <font>
      <u/>
      <sz val="11"/>
      <color theme="0"/>
      <name val="Calibri"/>
      <family val="2"/>
      <scheme val="minor"/>
    </font>
    <font>
      <sz val="8"/>
      <name val="Arial"/>
      <family val="2"/>
    </font>
    <font>
      <sz val="11"/>
      <color theme="0" tint="-4.9989318521683403E-2"/>
      <name val="Calibri"/>
      <family val="2"/>
      <scheme val="minor"/>
    </font>
    <font>
      <b/>
      <sz val="11"/>
      <color theme="1"/>
      <name val="Calibri"/>
      <family val="2"/>
    </font>
    <font>
      <i/>
      <sz val="11"/>
      <color theme="1"/>
      <name val="Arial"/>
      <family val="2"/>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482B"/>
        <bgColor indexed="64"/>
      </patternFill>
    </fill>
    <fill>
      <patternFill patternType="solid">
        <fgColor rgb="FF00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482B"/>
        <bgColor rgb="FF00482B"/>
      </patternFill>
    </fill>
    <fill>
      <patternFill patternType="solid">
        <fgColor rgb="FF000000"/>
        <bgColor rgb="FF000000"/>
      </patternFill>
    </fill>
    <fill>
      <patternFill patternType="solid">
        <fgColor rgb="FF7F7F7F"/>
        <bgColor rgb="FF7F7F7F"/>
      </patternFill>
    </fill>
    <fill>
      <patternFill patternType="solid">
        <fgColor rgb="FF808080"/>
        <bgColor rgb="FF808080"/>
      </patternFill>
    </fill>
    <fill>
      <patternFill patternType="solid">
        <fgColor rgb="FFBFBFBF"/>
        <bgColor rgb="FFBFBFBF"/>
      </patternFill>
    </fill>
    <fill>
      <patternFill patternType="solid">
        <fgColor rgb="FFF2F2F2"/>
        <bgColor rgb="FFF2F2F2"/>
      </patternFill>
    </fill>
    <fill>
      <patternFill patternType="solid">
        <fgColor rgb="FFFF0000"/>
        <bgColor rgb="FFFF0000"/>
      </patternFill>
    </fill>
    <fill>
      <patternFill patternType="solid">
        <fgColor rgb="FFFFFF00"/>
        <bgColor rgb="FFFFFF00"/>
      </patternFill>
    </fill>
    <fill>
      <patternFill patternType="solid">
        <fgColor rgb="FF33CC33"/>
        <bgColor rgb="FF33CC33"/>
      </patternFill>
    </fill>
    <fill>
      <patternFill patternType="solid">
        <fgColor rgb="FF0066FF"/>
        <bgColor rgb="FF0066FF"/>
      </patternFill>
    </fill>
    <fill>
      <patternFill patternType="solid">
        <fgColor rgb="FF66FF66"/>
        <bgColor rgb="FF66FF66"/>
      </patternFill>
    </fill>
    <fill>
      <patternFill patternType="solid">
        <fgColor rgb="FF00B0F0"/>
        <bgColor rgb="FF00B0F0"/>
      </patternFill>
    </fill>
    <fill>
      <patternFill patternType="solid">
        <fgColor rgb="FFC8C8C8"/>
        <bgColor rgb="FFC8C8C8"/>
      </patternFill>
    </fill>
    <fill>
      <patternFill patternType="solid">
        <fgColor theme="1"/>
        <bgColor theme="1"/>
      </patternFill>
    </fill>
    <fill>
      <patternFill patternType="solid">
        <fgColor rgb="FF92D050"/>
        <bgColor rgb="FF92D050"/>
      </patternFill>
    </fill>
    <fill>
      <patternFill patternType="solid">
        <fgColor rgb="FF00988C"/>
        <bgColor indexed="64"/>
      </patternFill>
    </fill>
  </fills>
  <borders count="77">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right style="medium">
        <color rgb="FFFFFFFF"/>
      </right>
      <top/>
      <bottom style="medium">
        <color rgb="FFFFFFFF"/>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rgb="FFFFFFFF"/>
      </right>
      <top/>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FFFFFF"/>
      </right>
      <top style="medium">
        <color rgb="FF000000"/>
      </top>
      <bottom/>
      <diagonal/>
    </border>
    <border>
      <left/>
      <right style="medium">
        <color rgb="FFFFFFFF"/>
      </right>
      <top style="medium">
        <color rgb="FF000000"/>
      </top>
      <bottom/>
      <diagonal/>
    </border>
    <border>
      <left style="medium">
        <color rgb="FFFFFFFF"/>
      </left>
      <right style="medium">
        <color rgb="FF000000"/>
      </right>
      <top style="medium">
        <color rgb="FF000000"/>
      </top>
      <bottom/>
      <diagonal/>
    </border>
    <border>
      <left style="medium">
        <color rgb="FF000000"/>
      </left>
      <right style="medium">
        <color rgb="FFFFFFFF"/>
      </right>
      <top/>
      <bottom style="medium">
        <color rgb="FFFFFFFF"/>
      </bottom>
      <diagonal/>
    </border>
    <border>
      <left style="medium">
        <color rgb="FFFFFFFF"/>
      </left>
      <right style="medium">
        <color rgb="FF000000"/>
      </right>
      <top/>
      <bottom style="medium">
        <color rgb="FFFFFFFF"/>
      </bottom>
      <diagonal/>
    </border>
    <border>
      <left style="medium">
        <color rgb="FF000000"/>
      </left>
      <right/>
      <top style="medium">
        <color rgb="FF000000"/>
      </top>
      <bottom/>
      <diagonal/>
    </border>
    <border>
      <left style="medium">
        <color rgb="FFFFFFFF"/>
      </left>
      <right/>
      <top style="medium">
        <color rgb="FF000000"/>
      </top>
      <bottom style="medium">
        <color rgb="FFFFFFFF"/>
      </bottom>
      <diagonal/>
    </border>
    <border>
      <left/>
      <right/>
      <top style="medium">
        <color rgb="FF000000"/>
      </top>
      <bottom style="medium">
        <color rgb="FFFFFFFF"/>
      </bottom>
      <diagonal/>
    </border>
    <border>
      <left/>
      <right style="medium">
        <color rgb="FF000000"/>
      </right>
      <top style="medium">
        <color rgb="FF000000"/>
      </top>
      <bottom style="medium">
        <color rgb="FFFFFFFF"/>
      </bottom>
      <diagonal/>
    </border>
    <border>
      <left/>
      <right style="medium">
        <color rgb="FF000000"/>
      </right>
      <top/>
      <bottom style="medium">
        <color rgb="FF000000"/>
      </bottom>
      <diagonal/>
    </border>
    <border>
      <left style="medium">
        <color rgb="FF000000"/>
      </left>
      <right/>
      <top/>
      <bottom style="medium">
        <color rgb="FFFFFFFF"/>
      </bottom>
      <diagonal/>
    </border>
    <border>
      <left/>
      <right style="medium">
        <color rgb="FFFFFFFF"/>
      </right>
      <top/>
      <bottom style="medium">
        <color rgb="FF000000"/>
      </bottom>
      <diagonal/>
    </border>
    <border>
      <left style="medium">
        <color rgb="FF000000"/>
      </left>
      <right style="medium">
        <color rgb="FFFFFFFF"/>
      </right>
      <top/>
      <bottom/>
      <diagonal/>
    </border>
    <border>
      <left style="medium">
        <color rgb="FF000000"/>
      </left>
      <right style="medium">
        <color rgb="FFFFFFFF"/>
      </right>
      <top style="medium">
        <color rgb="FFFFFFFF"/>
      </top>
      <bottom/>
      <diagonal/>
    </border>
    <border>
      <left style="medium">
        <color rgb="FF000000"/>
      </left>
      <right style="medium">
        <color rgb="FFFFFFFF"/>
      </right>
      <top/>
      <bottom style="medium">
        <color rgb="FF000000"/>
      </bottom>
      <diagonal/>
    </border>
    <border>
      <left style="medium">
        <color rgb="FFFFFFFF"/>
      </left>
      <right style="medium">
        <color rgb="FF000000"/>
      </right>
      <top/>
      <bottom style="medium">
        <color rgb="FF000000"/>
      </bottom>
      <diagonal/>
    </border>
    <border>
      <left style="medium">
        <color rgb="FF000000"/>
      </left>
      <right style="medium">
        <color rgb="FFFFFFFF"/>
      </right>
      <top style="medium">
        <color rgb="FF000000"/>
      </top>
      <bottom style="medium">
        <color rgb="FFFFFFFF"/>
      </bottom>
      <diagonal/>
    </border>
    <border>
      <left/>
      <right style="medium">
        <color rgb="FFFFFFFF"/>
      </right>
      <top style="medium">
        <color rgb="FF000000"/>
      </top>
      <bottom style="medium">
        <color rgb="FFFFFFFF"/>
      </bottom>
      <diagonal/>
    </border>
    <border>
      <left style="medium">
        <color rgb="FF000000"/>
      </left>
      <right/>
      <top style="medium">
        <color rgb="FF000000"/>
      </top>
      <bottom style="medium">
        <color rgb="FFFFFFFF"/>
      </bottom>
      <diagonal/>
    </border>
    <border>
      <left style="medium">
        <color rgb="FF000000"/>
      </left>
      <right/>
      <top style="medium">
        <color rgb="FFFFFFFF"/>
      </top>
      <bottom style="medium">
        <color rgb="FFFFFFFF"/>
      </bottom>
      <diagonal/>
    </border>
    <border>
      <left/>
      <right style="medium">
        <color rgb="FF000000"/>
      </right>
      <top/>
      <bottom style="medium">
        <color rgb="FFFFFFFF"/>
      </bottom>
      <diagonal/>
    </border>
    <border>
      <left/>
      <right style="medium">
        <color rgb="FF000000"/>
      </right>
      <top/>
      <bottom/>
      <diagonal/>
    </border>
    <border>
      <left style="medium">
        <color rgb="FFFFFFFF"/>
      </left>
      <right style="medium">
        <color rgb="FFFFFFFF"/>
      </right>
      <top/>
      <bottom style="medium">
        <color rgb="FF000000"/>
      </bottom>
      <diagonal/>
    </border>
    <border>
      <left style="medium">
        <color rgb="FFFFFFFF"/>
      </left>
      <right style="medium">
        <color rgb="FFFFFFFF"/>
      </right>
      <top style="medium">
        <color rgb="FF000000"/>
      </top>
      <bottom/>
      <diagonal/>
    </border>
    <border>
      <left style="medium">
        <color rgb="FF000000"/>
      </left>
      <right style="medium">
        <color rgb="FF000000"/>
      </right>
      <top/>
      <bottom style="medium">
        <color rgb="FFFFFFFF"/>
      </bottom>
      <diagonal/>
    </border>
    <border>
      <left style="medium">
        <color rgb="FF000000"/>
      </left>
      <right style="medium">
        <color rgb="FF000000"/>
      </right>
      <top/>
      <bottom style="medium">
        <color rgb="FF000000"/>
      </bottom>
      <diagonal/>
    </border>
    <border>
      <left style="medium">
        <color rgb="FFFFFFFF"/>
      </left>
      <right style="medium">
        <color rgb="FF000000"/>
      </right>
      <top style="medium">
        <color rgb="FFFFFFFF"/>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5" fillId="0" borderId="0"/>
    <xf numFmtId="0" fontId="31" fillId="0" borderId="0"/>
  </cellStyleXfs>
  <cellXfs count="273">
    <xf numFmtId="0" fontId="0" fillId="0" borderId="0" xfId="0"/>
    <xf numFmtId="0" fontId="0" fillId="2" borderId="0" xfId="0" applyFill="1"/>
    <xf numFmtId="0" fontId="1" fillId="2" borderId="0" xfId="0" applyFont="1" applyFill="1"/>
    <xf numFmtId="0" fontId="13"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15" fillId="4" borderId="2" xfId="0" applyFont="1" applyFill="1" applyBorder="1" applyAlignment="1">
      <alignment horizontal="center" vertical="center" textRotation="90" wrapText="1"/>
    </xf>
    <xf numFmtId="0" fontId="1" fillId="2" borderId="0" xfId="0" applyFont="1" applyFill="1" applyAlignment="1">
      <alignment textRotation="90"/>
    </xf>
    <xf numFmtId="0" fontId="0" fillId="2" borderId="16" xfId="0" applyFill="1" applyBorder="1"/>
    <xf numFmtId="0" fontId="15" fillId="4" borderId="2" xfId="0" applyFont="1" applyFill="1" applyBorder="1" applyAlignment="1">
      <alignment horizontal="center" vertical="center" wrapText="1"/>
    </xf>
    <xf numFmtId="0" fontId="1" fillId="2" borderId="0" xfId="0" applyFont="1" applyFill="1" applyProtection="1">
      <protection locked="0"/>
    </xf>
    <xf numFmtId="0" fontId="0" fillId="2" borderId="0" xfId="0" applyFill="1" applyProtection="1">
      <protection locked="0"/>
    </xf>
    <xf numFmtId="0" fontId="20" fillId="2" borderId="0" xfId="0" applyFont="1" applyFill="1" applyAlignment="1" applyProtection="1">
      <alignment horizontal="center"/>
      <protection locked="0"/>
    </xf>
    <xf numFmtId="0" fontId="20" fillId="2" borderId="0" xfId="0" applyFont="1" applyFill="1" applyProtection="1">
      <protection locked="0"/>
    </xf>
    <xf numFmtId="0" fontId="0" fillId="0" borderId="0" xfId="0" applyAlignment="1">
      <alignment horizontal="left"/>
    </xf>
    <xf numFmtId="0" fontId="0" fillId="6" borderId="0" xfId="0" applyFill="1"/>
    <xf numFmtId="0" fontId="1" fillId="2" borderId="0" xfId="0" applyFont="1" applyFill="1" applyAlignment="1">
      <alignment horizontal="center" vertical="center"/>
    </xf>
    <xf numFmtId="0" fontId="0" fillId="2" borderId="0" xfId="0" applyFill="1" applyAlignment="1">
      <alignment horizontal="center" vertical="center"/>
    </xf>
    <xf numFmtId="0" fontId="1" fillId="2" borderId="16" xfId="0" applyFont="1" applyFill="1" applyBorder="1" applyAlignment="1">
      <alignment horizontal="center" vertical="center"/>
    </xf>
    <xf numFmtId="0" fontId="19" fillId="2" borderId="0" xfId="0" applyFont="1" applyFill="1"/>
    <xf numFmtId="0" fontId="19" fillId="7" borderId="0" xfId="0" applyFont="1" applyFill="1"/>
    <xf numFmtId="0" fontId="12" fillId="7" borderId="0" xfId="0" applyFont="1" applyFill="1"/>
    <xf numFmtId="0" fontId="14" fillId="2" borderId="0" xfId="0" applyFont="1" applyFill="1"/>
    <xf numFmtId="0" fontId="0" fillId="0" borderId="2" xfId="0" applyBorder="1"/>
    <xf numFmtId="14" fontId="8" fillId="4" borderId="26" xfId="0" applyNumberFormat="1" applyFont="1" applyFill="1" applyBorder="1" applyAlignment="1">
      <alignment horizontal="center" vertical="center" wrapText="1"/>
    </xf>
    <xf numFmtId="0" fontId="8" fillId="4" borderId="26" xfId="0" applyFont="1" applyFill="1" applyBorder="1" applyAlignment="1">
      <alignment horizontal="center" vertical="center" wrapText="1"/>
    </xf>
    <xf numFmtId="0" fontId="16" fillId="0" borderId="2" xfId="0" applyFont="1" applyBorder="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center"/>
    </xf>
    <xf numFmtId="0" fontId="20" fillId="0" borderId="0" xfId="0" applyFont="1"/>
    <xf numFmtId="0" fontId="5" fillId="0" borderId="0" xfId="1"/>
    <xf numFmtId="0" fontId="0" fillId="0" borderId="0" xfId="1" applyFont="1"/>
    <xf numFmtId="0" fontId="24" fillId="0" borderId="0" xfId="0" applyFont="1" applyAlignment="1">
      <alignment horizontal="center"/>
    </xf>
    <xf numFmtId="0" fontId="20" fillId="2" borderId="0" xfId="0" applyFont="1" applyFill="1"/>
    <xf numFmtId="0" fontId="8" fillId="4" borderId="2" xfId="0" applyFont="1" applyFill="1" applyBorder="1" applyAlignment="1">
      <alignment horizontal="center" vertical="center" textRotation="90" wrapText="1"/>
    </xf>
    <xf numFmtId="0" fontId="28" fillId="0" borderId="2" xfId="0" applyFont="1" applyBorder="1" applyAlignment="1">
      <alignment horizontal="center" vertical="center" wrapText="1"/>
    </xf>
    <xf numFmtId="0" fontId="0" fillId="0" borderId="2" xfId="0" applyBorder="1" applyAlignment="1">
      <alignment horizontal="center" vertical="center"/>
    </xf>
    <xf numFmtId="0" fontId="29" fillId="0" borderId="2" xfId="0" applyFont="1" applyBorder="1" applyAlignment="1">
      <alignment horizontal="center" vertical="center" wrapText="1"/>
    </xf>
    <xf numFmtId="2" fontId="28" fillId="0" borderId="2" xfId="0" applyNumberFormat="1"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2" fontId="11" fillId="0" borderId="2" xfId="0" applyNumberFormat="1" applyFont="1" applyBorder="1" applyAlignment="1" applyProtection="1">
      <alignment horizontal="center" vertical="center" wrapText="1"/>
      <protection locked="0"/>
    </xf>
    <xf numFmtId="0" fontId="1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11" fillId="5"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 fillId="0" borderId="0" xfId="0" applyFont="1" applyAlignment="1">
      <alignment horizontal="justify"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center" vertical="center"/>
    </xf>
    <xf numFmtId="0" fontId="28" fillId="3" borderId="2" xfId="0" applyFont="1" applyFill="1" applyBorder="1" applyAlignment="1">
      <alignment horizontal="center" vertical="center" wrapText="1"/>
    </xf>
    <xf numFmtId="0" fontId="30" fillId="0" borderId="0" xfId="0" applyFont="1" applyAlignment="1">
      <alignment horizontal="center" vertical="center" wrapText="1"/>
    </xf>
    <xf numFmtId="0" fontId="30" fillId="0" borderId="2" xfId="0" applyFont="1" applyBorder="1" applyAlignment="1">
      <alignment horizontal="center" vertical="center" wrapText="1"/>
    </xf>
    <xf numFmtId="0" fontId="2" fillId="0" borderId="26" xfId="0" applyFont="1" applyBorder="1" applyAlignment="1">
      <alignment horizontal="center" vertical="center"/>
    </xf>
    <xf numFmtId="0" fontId="30" fillId="0" borderId="0" xfId="0" applyFont="1" applyAlignment="1">
      <alignment wrapText="1"/>
    </xf>
    <xf numFmtId="0" fontId="30" fillId="0" borderId="2" xfId="0" applyFont="1" applyBorder="1" applyAlignment="1">
      <alignment wrapText="1"/>
    </xf>
    <xf numFmtId="0" fontId="28" fillId="2" borderId="2" xfId="0" applyFont="1" applyFill="1" applyBorder="1" applyAlignment="1">
      <alignment horizontal="center" vertical="center" wrapText="1"/>
    </xf>
    <xf numFmtId="0" fontId="31" fillId="0" borderId="0" xfId="2"/>
    <xf numFmtId="0" fontId="34" fillId="9" borderId="31" xfId="2" applyFont="1" applyFill="1" applyBorder="1" applyAlignment="1">
      <alignment horizontal="center" vertical="center" wrapText="1"/>
    </xf>
    <xf numFmtId="0" fontId="34" fillId="9" borderId="32" xfId="2" applyFont="1" applyFill="1" applyBorder="1" applyAlignment="1">
      <alignment horizontal="center" vertical="center" wrapText="1"/>
    </xf>
    <xf numFmtId="0" fontId="34" fillId="9" borderId="3" xfId="2" applyFont="1" applyFill="1" applyBorder="1" applyAlignment="1">
      <alignment horizontal="center" vertical="center" wrapText="1"/>
    </xf>
    <xf numFmtId="0" fontId="35" fillId="10" borderId="34" xfId="2" applyFont="1" applyFill="1" applyBorder="1" applyAlignment="1">
      <alignment horizontal="center" vertical="center" wrapText="1"/>
    </xf>
    <xf numFmtId="0" fontId="35" fillId="10" borderId="3" xfId="2" applyFont="1" applyFill="1" applyBorder="1" applyAlignment="1">
      <alignment horizontal="center" vertical="center" wrapText="1"/>
    </xf>
    <xf numFmtId="0" fontId="36" fillId="0" borderId="40" xfId="2" applyFont="1" applyBorder="1" applyAlignment="1">
      <alignment horizontal="left" vertical="center" wrapText="1"/>
    </xf>
    <xf numFmtId="0" fontId="35" fillId="9" borderId="42" xfId="2" applyFont="1" applyFill="1" applyBorder="1" applyAlignment="1">
      <alignment horizontal="center" vertical="center" wrapText="1"/>
    </xf>
    <xf numFmtId="0" fontId="35" fillId="9" borderId="40" xfId="2" applyFont="1" applyFill="1" applyBorder="1" applyAlignment="1">
      <alignment horizontal="center" vertical="center" wrapText="1"/>
    </xf>
    <xf numFmtId="0" fontId="35" fillId="9" borderId="43" xfId="2" applyFont="1" applyFill="1" applyBorder="1" applyAlignment="1">
      <alignment horizontal="center" vertical="center" wrapText="1"/>
    </xf>
    <xf numFmtId="0" fontId="36" fillId="0" borderId="40" xfId="2" applyFont="1" applyBorder="1" applyAlignment="1">
      <alignment horizontal="center" vertical="center" wrapText="1"/>
    </xf>
    <xf numFmtId="0" fontId="36" fillId="11" borderId="40" xfId="2" applyFont="1" applyFill="1" applyBorder="1" applyAlignment="1">
      <alignment horizontal="center" vertical="center" wrapText="1"/>
    </xf>
    <xf numFmtId="0" fontId="36" fillId="10" borderId="40" xfId="2" applyFont="1" applyFill="1" applyBorder="1" applyAlignment="1">
      <alignment horizontal="center" vertical="center" wrapText="1"/>
    </xf>
    <xf numFmtId="0" fontId="36" fillId="12" borderId="40" xfId="2" applyFont="1" applyFill="1" applyBorder="1" applyAlignment="1">
      <alignment horizontal="center" vertical="center" wrapText="1"/>
    </xf>
    <xf numFmtId="0" fontId="36" fillId="13" borderId="40" xfId="2" applyFont="1" applyFill="1" applyBorder="1" applyAlignment="1">
      <alignment horizontal="center" vertical="center" wrapText="1"/>
    </xf>
    <xf numFmtId="0" fontId="35" fillId="10" borderId="6" xfId="2" applyFont="1" applyFill="1" applyBorder="1" applyAlignment="1">
      <alignment horizontal="center" vertical="center" wrapText="1"/>
    </xf>
    <xf numFmtId="0" fontId="37" fillId="9" borderId="45" xfId="2" applyFont="1" applyFill="1" applyBorder="1" applyAlignment="1">
      <alignment vertical="center" wrapText="1"/>
    </xf>
    <xf numFmtId="0" fontId="35" fillId="10" borderId="42" xfId="2" applyFont="1" applyFill="1" applyBorder="1" applyAlignment="1">
      <alignment horizontal="center" vertical="center" wrapText="1"/>
    </xf>
    <xf numFmtId="0" fontId="34" fillId="9" borderId="47" xfId="2" applyFont="1" applyFill="1" applyBorder="1" applyAlignment="1">
      <alignment horizontal="center" vertical="center" wrapText="1"/>
    </xf>
    <xf numFmtId="0" fontId="34" fillId="9" borderId="48" xfId="2" applyFont="1" applyFill="1" applyBorder="1" applyAlignment="1">
      <alignment horizontal="center" vertical="center" wrapText="1"/>
    </xf>
    <xf numFmtId="0" fontId="34" fillId="9" borderId="39" xfId="2" applyFont="1" applyFill="1" applyBorder="1" applyAlignment="1">
      <alignment horizontal="center" vertical="center" wrapText="1"/>
    </xf>
    <xf numFmtId="16" fontId="35" fillId="10" borderId="3" xfId="2" applyNumberFormat="1" applyFont="1" applyFill="1" applyBorder="1" applyAlignment="1">
      <alignment horizontal="center" vertical="center" wrapText="1"/>
    </xf>
    <xf numFmtId="16" fontId="35" fillId="10" borderId="51" xfId="2" applyNumberFormat="1" applyFont="1" applyFill="1" applyBorder="1" applyAlignment="1">
      <alignment horizontal="center" vertical="center" wrapText="1"/>
    </xf>
    <xf numFmtId="0" fontId="36" fillId="14" borderId="52" xfId="2" applyFont="1" applyFill="1" applyBorder="1" applyAlignment="1">
      <alignment horizontal="center" vertical="center" wrapText="1"/>
    </xf>
    <xf numFmtId="0" fontId="36" fillId="15" borderId="52" xfId="2" applyFont="1" applyFill="1" applyBorder="1" applyAlignment="1">
      <alignment horizontal="center" vertical="center" wrapText="1"/>
    </xf>
    <xf numFmtId="0" fontId="36" fillId="14" borderId="40" xfId="2" applyFont="1" applyFill="1" applyBorder="1" applyAlignment="1">
      <alignment horizontal="center" vertical="center" wrapText="1"/>
    </xf>
    <xf numFmtId="0" fontId="36" fillId="15" borderId="40" xfId="2" applyFont="1" applyFill="1" applyBorder="1" applyAlignment="1">
      <alignment horizontal="center" vertical="center" wrapText="1"/>
    </xf>
    <xf numFmtId="0" fontId="35" fillId="10" borderId="45" xfId="2" applyFont="1" applyFill="1" applyBorder="1" applyAlignment="1">
      <alignment horizontal="center" vertical="center" wrapText="1"/>
    </xf>
    <xf numFmtId="0" fontId="36" fillId="16" borderId="52" xfId="2" applyFont="1" applyFill="1" applyBorder="1" applyAlignment="1">
      <alignment horizontal="right" vertical="center" wrapText="1"/>
    </xf>
    <xf numFmtId="0" fontId="36" fillId="16" borderId="40" xfId="2" applyFont="1" applyFill="1" applyBorder="1" applyAlignment="1">
      <alignment horizontal="right" vertical="center" wrapText="1"/>
    </xf>
    <xf numFmtId="0" fontId="38" fillId="9" borderId="47" xfId="2" applyFont="1" applyFill="1" applyBorder="1" applyAlignment="1">
      <alignment horizontal="center" vertical="center" wrapText="1"/>
    </xf>
    <xf numFmtId="0" fontId="38" fillId="9" borderId="48" xfId="2" applyFont="1" applyFill="1" applyBorder="1" applyAlignment="1">
      <alignment horizontal="center" vertical="center" wrapText="1"/>
    </xf>
    <xf numFmtId="0" fontId="38" fillId="9" borderId="39" xfId="2" applyFont="1" applyFill="1" applyBorder="1" applyAlignment="1">
      <alignment horizontal="center" vertical="center" wrapText="1"/>
    </xf>
    <xf numFmtId="0" fontId="36" fillId="16" borderId="52" xfId="2" applyFont="1" applyFill="1" applyBorder="1" applyAlignment="1">
      <alignment horizontal="center" vertical="center" wrapText="1"/>
    </xf>
    <xf numFmtId="0" fontId="36" fillId="16" borderId="40" xfId="2" applyFont="1" applyFill="1" applyBorder="1" applyAlignment="1">
      <alignment horizontal="center" vertical="center" wrapText="1"/>
    </xf>
    <xf numFmtId="0" fontId="36" fillId="16" borderId="52" xfId="2" applyFont="1" applyFill="1" applyBorder="1" applyAlignment="1">
      <alignment vertical="center" wrapText="1"/>
    </xf>
    <xf numFmtId="0" fontId="36" fillId="17" borderId="52" xfId="2" applyFont="1" applyFill="1" applyBorder="1" applyAlignment="1">
      <alignment horizontal="right" vertical="center" wrapText="1"/>
    </xf>
    <xf numFmtId="0" fontId="36" fillId="17" borderId="40" xfId="2" applyFont="1" applyFill="1" applyBorder="1" applyAlignment="1">
      <alignment horizontal="right" vertical="center" wrapText="1"/>
    </xf>
    <xf numFmtId="0" fontId="34" fillId="9" borderId="30" xfId="2" applyFont="1" applyFill="1" applyBorder="1" applyAlignment="1">
      <alignment horizontal="center" vertical="center" wrapText="1"/>
    </xf>
    <xf numFmtId="0" fontId="34" fillId="9" borderId="34" xfId="2" applyFont="1" applyFill="1" applyBorder="1" applyAlignment="1">
      <alignment horizontal="center" vertical="center" wrapText="1"/>
    </xf>
    <xf numFmtId="0" fontId="34" fillId="9" borderId="51" xfId="2" applyFont="1" applyFill="1" applyBorder="1" applyAlignment="1">
      <alignment horizontal="center" vertical="center" wrapText="1"/>
    </xf>
    <xf numFmtId="0" fontId="36" fillId="10" borderId="55" xfId="2" applyFont="1" applyFill="1" applyBorder="1" applyAlignment="1">
      <alignment horizontal="center" vertical="center" wrapText="1"/>
    </xf>
    <xf numFmtId="0" fontId="36" fillId="18" borderId="40" xfId="2" applyFont="1" applyFill="1" applyBorder="1" applyAlignment="1">
      <alignment horizontal="center" vertical="center" wrapText="1"/>
    </xf>
    <xf numFmtId="0" fontId="36" fillId="10" borderId="56" xfId="2" applyFont="1" applyFill="1" applyBorder="1" applyAlignment="1">
      <alignment horizontal="center" vertical="center" wrapText="1"/>
    </xf>
    <xf numFmtId="0" fontId="36" fillId="19" borderId="40" xfId="2" applyFont="1" applyFill="1" applyBorder="1" applyAlignment="1">
      <alignment horizontal="center" vertical="center" wrapText="1"/>
    </xf>
    <xf numFmtId="0" fontId="36" fillId="0" borderId="40" xfId="2" applyFont="1" applyBorder="1" applyAlignment="1">
      <alignment vertical="center" wrapText="1"/>
    </xf>
    <xf numFmtId="0" fontId="38" fillId="21" borderId="67" xfId="2" applyFont="1" applyFill="1" applyBorder="1" applyAlignment="1">
      <alignment horizontal="center" vertical="center" wrapText="1"/>
    </xf>
    <xf numFmtId="0" fontId="36" fillId="14" borderId="67" xfId="2" applyFont="1" applyFill="1" applyBorder="1" applyAlignment="1">
      <alignment horizontal="center" vertical="center" wrapText="1"/>
    </xf>
    <xf numFmtId="0" fontId="36" fillId="15" borderId="67" xfId="2" applyFont="1" applyFill="1" applyBorder="1" applyAlignment="1">
      <alignment horizontal="center" vertical="center" wrapText="1"/>
    </xf>
    <xf numFmtId="0" fontId="36" fillId="22" borderId="67" xfId="2" applyFont="1" applyFill="1" applyBorder="1" applyAlignment="1">
      <alignment horizontal="center" vertical="center" wrapText="1"/>
    </xf>
    <xf numFmtId="0" fontId="36" fillId="19" borderId="67" xfId="2" applyFont="1" applyFill="1" applyBorder="1" applyAlignment="1">
      <alignment horizontal="center" vertical="center" wrapText="1"/>
    </xf>
    <xf numFmtId="0" fontId="38" fillId="8" borderId="67" xfId="2" applyFont="1" applyFill="1" applyBorder="1" applyAlignment="1">
      <alignment horizontal="center" vertical="center" wrapText="1"/>
    </xf>
    <xf numFmtId="0" fontId="36" fillId="0" borderId="67" xfId="2" applyFont="1" applyBorder="1" applyAlignment="1">
      <alignment horizontal="center" vertical="center" wrapText="1"/>
    </xf>
    <xf numFmtId="0" fontId="36" fillId="0" borderId="67" xfId="2" applyFont="1" applyBorder="1" applyAlignment="1">
      <alignment vertical="center" wrapText="1"/>
    </xf>
    <xf numFmtId="0" fontId="9" fillId="0" borderId="0" xfId="0" applyFont="1" applyAlignment="1">
      <alignment horizontal="center" vertical="center" wrapText="1"/>
    </xf>
    <xf numFmtId="0" fontId="2" fillId="0" borderId="0" xfId="0" applyFont="1" applyAlignment="1">
      <alignment vertical="center" wrapText="1"/>
    </xf>
    <xf numFmtId="0" fontId="10" fillId="2" borderId="2" xfId="0" applyFont="1" applyFill="1" applyBorder="1" applyAlignment="1">
      <alignment horizontal="center" vertical="center" textRotation="90" wrapText="1"/>
    </xf>
    <xf numFmtId="0" fontId="10" fillId="2" borderId="2" xfId="1"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2" fontId="11" fillId="2" borderId="2" xfId="0" applyNumberFormat="1" applyFont="1" applyFill="1" applyBorder="1" applyAlignment="1" applyProtection="1">
      <alignment horizontal="center" vertical="center" wrapText="1"/>
      <protection locked="0"/>
    </xf>
    <xf numFmtId="2" fontId="28" fillId="2" borderId="2" xfId="0" applyNumberFormat="1" applyFont="1" applyFill="1" applyBorder="1" applyAlignment="1" applyProtection="1">
      <alignment horizontal="center" vertical="center" wrapText="1"/>
      <protection locked="0"/>
    </xf>
    <xf numFmtId="0" fontId="27" fillId="2" borderId="2"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wrapText="1"/>
    </xf>
    <xf numFmtId="0" fontId="28" fillId="0" borderId="2" xfId="0" applyFont="1" applyBorder="1" applyAlignment="1">
      <alignment horizontal="center" vertical="center" textRotation="90" wrapText="1"/>
    </xf>
    <xf numFmtId="2" fontId="28" fillId="0" borderId="2" xfId="0" applyNumberFormat="1" applyFont="1" applyBorder="1" applyAlignment="1" applyProtection="1">
      <alignment horizontal="center" vertical="center" textRotation="90" wrapText="1"/>
      <protection locked="0"/>
    </xf>
    <xf numFmtId="0" fontId="0" fillId="7" borderId="0" xfId="0" applyFill="1"/>
    <xf numFmtId="0" fontId="0" fillId="6" borderId="0" xfId="0" applyFill="1" applyProtection="1">
      <protection locked="0"/>
    </xf>
    <xf numFmtId="0" fontId="19" fillId="6" borderId="0" xfId="0" applyFont="1" applyFill="1"/>
    <xf numFmtId="0" fontId="12" fillId="6" borderId="0" xfId="0" applyFont="1" applyFill="1"/>
    <xf numFmtId="0" fontId="42" fillId="6" borderId="0" xfId="0" applyFont="1" applyFill="1" applyProtection="1">
      <protection locked="0"/>
    </xf>
    <xf numFmtId="0" fontId="43" fillId="6" borderId="0" xfId="0" applyFont="1" applyFill="1" applyProtection="1">
      <protection locked="0"/>
    </xf>
    <xf numFmtId="0" fontId="28" fillId="6" borderId="0" xfId="0" applyFont="1" applyFill="1" applyAlignment="1">
      <alignment wrapText="1"/>
    </xf>
    <xf numFmtId="0" fontId="28" fillId="2" borderId="0" xfId="0" applyFont="1" applyFill="1" applyAlignment="1">
      <alignment wrapText="1"/>
    </xf>
    <xf numFmtId="0" fontId="44" fillId="6" borderId="0" xfId="0" applyFont="1" applyFill="1" applyAlignment="1">
      <alignment horizontal="center" wrapText="1"/>
    </xf>
    <xf numFmtId="0" fontId="45" fillId="7" borderId="0" xfId="0" applyFont="1" applyFill="1"/>
    <xf numFmtId="0" fontId="45" fillId="7" borderId="0" xfId="0" applyFont="1" applyFill="1" applyAlignment="1">
      <alignment vertical="center"/>
    </xf>
    <xf numFmtId="0" fontId="1" fillId="0" borderId="67" xfId="2" applyFont="1" applyBorder="1" applyAlignment="1">
      <alignment vertical="center" wrapText="1"/>
    </xf>
    <xf numFmtId="0" fontId="16" fillId="0" borderId="0" xfId="0" applyFont="1" applyAlignment="1">
      <alignment horizontal="center" vertical="center" wrapText="1"/>
    </xf>
    <xf numFmtId="0" fontId="13" fillId="0" borderId="0" xfId="0" applyFont="1" applyAlignment="1">
      <alignment horizontal="center" vertical="center" wrapText="1"/>
    </xf>
    <xf numFmtId="0" fontId="8" fillId="4" borderId="0" xfId="0" applyFont="1" applyFill="1" applyAlignment="1">
      <alignment vertical="top" wrapText="1"/>
    </xf>
    <xf numFmtId="0" fontId="8" fillId="4" borderId="0" xfId="0" applyFont="1" applyFill="1" applyAlignment="1">
      <alignment horizontal="center" vertical="center" wrapText="1"/>
    </xf>
    <xf numFmtId="0" fontId="30" fillId="0" borderId="71" xfId="0" applyFont="1" applyBorder="1" applyAlignment="1">
      <alignment vertical="center" wrapText="1"/>
    </xf>
    <xf numFmtId="0" fontId="30" fillId="0" borderId="72" xfId="0" applyFont="1" applyBorder="1" applyAlignment="1">
      <alignment vertical="center" wrapText="1"/>
    </xf>
    <xf numFmtId="0" fontId="3" fillId="0" borderId="2" xfId="0" applyFont="1" applyBorder="1" applyAlignment="1">
      <alignment vertical="center"/>
    </xf>
    <xf numFmtId="14" fontId="30" fillId="0" borderId="2" xfId="0" applyNumberFormat="1" applyFont="1" applyBorder="1" applyAlignment="1">
      <alignment horizontal="center" vertical="center"/>
    </xf>
    <xf numFmtId="14" fontId="30" fillId="0" borderId="26"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8" fillId="21" borderId="52" xfId="2" applyFont="1" applyFill="1" applyBorder="1" applyAlignment="1">
      <alignment horizontal="center" vertical="center" wrapText="1"/>
    </xf>
    <xf numFmtId="0" fontId="8" fillId="21" borderId="40" xfId="2" applyFont="1" applyFill="1" applyBorder="1" applyAlignment="1">
      <alignment horizontal="center" vertical="center" wrapText="1"/>
    </xf>
    <xf numFmtId="0" fontId="37" fillId="0" borderId="52" xfId="2" applyFont="1" applyBorder="1" applyAlignment="1">
      <alignment vertical="center" wrapText="1"/>
    </xf>
    <xf numFmtId="0" fontId="1" fillId="0" borderId="52" xfId="2" applyFont="1" applyBorder="1" applyAlignment="1">
      <alignment wrapText="1"/>
    </xf>
    <xf numFmtId="0" fontId="1" fillId="0" borderId="52" xfId="2" applyFont="1" applyBorder="1" applyAlignment="1">
      <alignment vertical="center" wrapText="1"/>
    </xf>
    <xf numFmtId="0" fontId="37" fillId="0" borderId="40" xfId="2" applyFont="1" applyBorder="1" applyAlignment="1">
      <alignment vertical="top" wrapText="1"/>
    </xf>
    <xf numFmtId="0" fontId="1" fillId="0" borderId="40" xfId="2" applyFont="1" applyBorder="1" applyAlignment="1">
      <alignment wrapText="1"/>
    </xf>
    <xf numFmtId="0" fontId="1" fillId="0" borderId="40" xfId="2" applyFont="1" applyBorder="1" applyAlignment="1">
      <alignment vertical="center" wrapText="1"/>
    </xf>
    <xf numFmtId="0" fontId="37" fillId="0" borderId="40" xfId="2" applyFont="1" applyBorder="1" applyAlignment="1">
      <alignment wrapText="1"/>
    </xf>
    <xf numFmtId="0" fontId="47" fillId="0" borderId="52" xfId="2" applyFont="1" applyBorder="1" applyAlignment="1">
      <alignment vertical="center" wrapText="1"/>
    </xf>
    <xf numFmtId="0" fontId="2" fillId="0" borderId="17" xfId="0" applyFont="1" applyBorder="1" applyAlignment="1">
      <alignment vertical="top" wrapText="1"/>
    </xf>
    <xf numFmtId="0" fontId="13" fillId="0" borderId="2" xfId="0" applyFont="1" applyBorder="1" applyAlignment="1">
      <alignment horizontal="center" vertical="center" wrapText="1"/>
    </xf>
    <xf numFmtId="0" fontId="13" fillId="0" borderId="2" xfId="0" applyFont="1" applyBorder="1" applyAlignment="1" applyProtection="1">
      <alignment horizontal="center" vertical="center" wrapText="1"/>
      <protection locked="0"/>
    </xf>
    <xf numFmtId="0" fontId="23" fillId="23" borderId="4" xfId="0" applyFont="1" applyFill="1" applyBorder="1" applyAlignment="1">
      <alignment horizontal="center" vertical="center"/>
    </xf>
    <xf numFmtId="0" fontId="23" fillId="23" borderId="12" xfId="0" applyFont="1" applyFill="1" applyBorder="1" applyAlignment="1">
      <alignment horizontal="center" vertical="center"/>
    </xf>
    <xf numFmtId="0" fontId="23" fillId="23" borderId="13" xfId="0" applyFont="1" applyFill="1" applyBorder="1" applyAlignment="1">
      <alignment horizontal="center" vertical="center"/>
    </xf>
    <xf numFmtId="0" fontId="23" fillId="23" borderId="16" xfId="0" applyFont="1" applyFill="1" applyBorder="1" applyAlignment="1">
      <alignment horizontal="center" vertical="center"/>
    </xf>
    <xf numFmtId="0" fontId="23" fillId="23" borderId="0" xfId="0" applyFont="1" applyFill="1" applyAlignment="1">
      <alignment horizontal="center" vertical="center"/>
    </xf>
    <xf numFmtId="0" fontId="23" fillId="23" borderId="9" xfId="0" applyFont="1" applyFill="1" applyBorder="1" applyAlignment="1">
      <alignment horizontal="center" vertical="center"/>
    </xf>
    <xf numFmtId="0" fontId="23" fillId="23" borderId="14" xfId="0" applyFont="1" applyFill="1" applyBorder="1" applyAlignment="1">
      <alignment horizontal="center" vertical="center"/>
    </xf>
    <xf numFmtId="0" fontId="23" fillId="23" borderId="15" xfId="0" applyFont="1" applyFill="1" applyBorder="1" applyAlignment="1">
      <alignment horizontal="center" vertical="center"/>
    </xf>
    <xf numFmtId="0" fontId="23" fillId="23" borderId="5" xfId="0" applyFont="1" applyFill="1" applyBorder="1" applyAlignment="1">
      <alignment horizontal="center" vertical="center"/>
    </xf>
    <xf numFmtId="0" fontId="44" fillId="6" borderId="0" xfId="0" applyFont="1" applyFill="1" applyAlignment="1" applyProtection="1">
      <alignment horizontal="center" wrapText="1"/>
      <protection locked="0"/>
    </xf>
    <xf numFmtId="0" fontId="44" fillId="6" borderId="0" xfId="0" applyFont="1" applyFill="1" applyAlignment="1">
      <alignment horizontal="right" vertical="center" wrapText="1"/>
    </xf>
    <xf numFmtId="0" fontId="0" fillId="6" borderId="0" xfId="0" applyFill="1" applyAlignment="1" applyProtection="1">
      <alignment horizontal="center"/>
      <protection locked="0"/>
    </xf>
    <xf numFmtId="0" fontId="8" fillId="4"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1" fillId="0" borderId="1" xfId="0" applyFont="1" applyBorder="1" applyAlignment="1">
      <alignment vertical="top" textRotation="90"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8" fillId="4" borderId="2" xfId="0" applyFont="1" applyFill="1" applyBorder="1" applyAlignment="1">
      <alignment horizontal="center" vertical="center" textRotation="90" wrapText="1"/>
    </xf>
    <xf numFmtId="0" fontId="25" fillId="2" borderId="0" xfId="0" applyFont="1" applyFill="1" applyAlignment="1">
      <alignment horizontal="left" vertical="center" wrapText="1"/>
    </xf>
    <xf numFmtId="0" fontId="14" fillId="4" borderId="2" xfId="0" applyFont="1" applyFill="1" applyBorder="1" applyAlignment="1">
      <alignment horizontal="center" vertical="center"/>
    </xf>
    <xf numFmtId="0" fontId="15" fillId="4" borderId="2" xfId="0" applyFont="1" applyFill="1" applyBorder="1" applyAlignment="1">
      <alignment horizontal="center" vertical="center" textRotation="90" wrapText="1"/>
    </xf>
    <xf numFmtId="0" fontId="15" fillId="4" borderId="2" xfId="0" applyFont="1" applyFill="1" applyBorder="1" applyAlignment="1">
      <alignment horizontal="center" vertical="center" wrapText="1"/>
    </xf>
    <xf numFmtId="0" fontId="20" fillId="2" borderId="0" xfId="0" applyFont="1" applyFill="1" applyAlignment="1" applyProtection="1">
      <alignment horizontal="center"/>
      <protection locked="0"/>
    </xf>
    <xf numFmtId="0" fontId="20" fillId="2" borderId="0" xfId="0" applyFont="1" applyFill="1" applyAlignment="1" applyProtection="1">
      <alignment horizontal="right"/>
      <protection locked="0"/>
    </xf>
    <xf numFmtId="0" fontId="8" fillId="4" borderId="0" xfId="0" applyFont="1" applyFill="1" applyAlignment="1">
      <alignment horizontal="center"/>
    </xf>
    <xf numFmtId="0" fontId="2" fillId="0" borderId="1" xfId="0" applyFont="1" applyBorder="1" applyAlignment="1">
      <alignment vertical="top" wrapText="1"/>
    </xf>
    <xf numFmtId="0" fontId="16" fillId="0" borderId="1" xfId="0" applyFont="1" applyBorder="1" applyAlignment="1">
      <alignment horizontal="center" vertical="center" wrapText="1"/>
    </xf>
    <xf numFmtId="0" fontId="32" fillId="8" borderId="28" xfId="2" applyFont="1" applyFill="1" applyBorder="1" applyAlignment="1">
      <alignment horizontal="center"/>
    </xf>
    <xf numFmtId="0" fontId="33" fillId="0" borderId="29" xfId="2" applyFont="1" applyBorder="1"/>
    <xf numFmtId="0" fontId="33" fillId="0" borderId="30" xfId="2" applyFont="1" applyBorder="1"/>
    <xf numFmtId="0" fontId="34" fillId="9" borderId="31" xfId="2" applyFont="1" applyFill="1" applyBorder="1" applyAlignment="1">
      <alignment horizontal="center" vertical="center" wrapText="1"/>
    </xf>
    <xf numFmtId="0" fontId="33" fillId="0" borderId="34" xfId="2" applyFont="1" applyBorder="1"/>
    <xf numFmtId="0" fontId="34" fillId="9" borderId="33" xfId="2" applyFont="1" applyFill="1" applyBorder="1" applyAlignment="1">
      <alignment horizontal="center" vertical="center" wrapText="1"/>
    </xf>
    <xf numFmtId="0" fontId="33" fillId="0" borderId="35" xfId="2" applyFont="1" applyBorder="1"/>
    <xf numFmtId="0" fontId="35" fillId="9" borderId="36" xfId="2" applyFont="1" applyFill="1" applyBorder="1" applyAlignment="1">
      <alignment horizontal="center" vertical="center" wrapText="1"/>
    </xf>
    <xf numFmtId="0" fontId="33" fillId="0" borderId="32" xfId="2" applyFont="1" applyBorder="1"/>
    <xf numFmtId="0" fontId="33" fillId="0" borderId="41" xfId="2" applyFont="1" applyBorder="1"/>
    <xf numFmtId="0" fontId="33" fillId="0" borderId="3" xfId="2" applyFont="1" applyBorder="1"/>
    <xf numFmtId="0" fontId="35" fillId="9" borderId="37" xfId="2" applyFont="1" applyFill="1" applyBorder="1" applyAlignment="1">
      <alignment horizontal="center" vertical="center" wrapText="1"/>
    </xf>
    <xf numFmtId="0" fontId="33" fillId="0" borderId="38" xfId="2" applyFont="1" applyBorder="1"/>
    <xf numFmtId="0" fontId="33" fillId="0" borderId="39" xfId="2" applyFont="1" applyBorder="1"/>
    <xf numFmtId="0" fontId="35" fillId="10" borderId="44" xfId="2" applyFont="1" applyFill="1" applyBorder="1" applyAlignment="1">
      <alignment horizontal="center" vertical="center" wrapText="1"/>
    </xf>
    <xf numFmtId="0" fontId="33" fillId="0" borderId="45" xfId="2" applyFont="1" applyBorder="1"/>
    <xf numFmtId="0" fontId="36" fillId="0" borderId="33" xfId="2" applyFont="1" applyBorder="1" applyAlignment="1">
      <alignment horizontal="left" vertical="center" wrapText="1"/>
    </xf>
    <xf numFmtId="0" fontId="33" fillId="0" borderId="46" xfId="2" applyFont="1" applyBorder="1"/>
    <xf numFmtId="0" fontId="35" fillId="9" borderId="49" xfId="2" applyFont="1" applyFill="1" applyBorder="1" applyAlignment="1">
      <alignment horizontal="center" vertical="center" wrapText="1"/>
    </xf>
    <xf numFmtId="0" fontId="33" fillId="0" borderId="48" xfId="2" applyFont="1" applyBorder="1"/>
    <xf numFmtId="0" fontId="35" fillId="9" borderId="50" xfId="2" applyFont="1" applyFill="1" applyBorder="1" applyAlignment="1">
      <alignment horizontal="center" vertical="center" wrapText="1"/>
    </xf>
    <xf numFmtId="0" fontId="33" fillId="0" borderId="7" xfId="2" applyFont="1" applyBorder="1"/>
    <xf numFmtId="0" fontId="35" fillId="9" borderId="44" xfId="2" applyFont="1" applyFill="1" applyBorder="1" applyAlignment="1">
      <alignment horizontal="center" vertical="center" wrapText="1"/>
    </xf>
    <xf numFmtId="0" fontId="33" fillId="0" borderId="43" xfId="2" applyFont="1" applyBorder="1"/>
    <xf numFmtId="0" fontId="35" fillId="10" borderId="8" xfId="2" applyFont="1" applyFill="1" applyBorder="1" applyAlignment="1">
      <alignment horizontal="center" vertical="center" wrapText="1"/>
    </xf>
    <xf numFmtId="0" fontId="33" fillId="0" borderId="10" xfId="2" applyFont="1" applyBorder="1"/>
    <xf numFmtId="0" fontId="33" fillId="0" borderId="11" xfId="2" applyFont="1" applyBorder="1"/>
    <xf numFmtId="0" fontId="33" fillId="0" borderId="53" xfId="2" applyFont="1" applyBorder="1"/>
    <xf numFmtId="0" fontId="39" fillId="8" borderId="28" xfId="2" applyFont="1" applyFill="1" applyBorder="1" applyAlignment="1">
      <alignment horizontal="center"/>
    </xf>
    <xf numFmtId="0" fontId="34" fillId="9" borderId="54" xfId="2" applyFont="1" applyFill="1" applyBorder="1" applyAlignment="1">
      <alignment horizontal="center" vertical="center" wrapText="1"/>
    </xf>
    <xf numFmtId="0" fontId="36" fillId="0" borderId="57" xfId="2" applyFont="1" applyBorder="1" applyAlignment="1">
      <alignment horizontal="left" vertical="center" wrapText="1"/>
    </xf>
    <xf numFmtId="0" fontId="20" fillId="0" borderId="0" xfId="0" applyFont="1" applyAlignment="1">
      <alignment horizontal="right"/>
    </xf>
    <xf numFmtId="0" fontId="26" fillId="2" borderId="0" xfId="0" applyFont="1" applyFill="1" applyAlignment="1">
      <alignment horizontal="left" wrapText="1"/>
    </xf>
    <xf numFmtId="0" fontId="20" fillId="0" borderId="0" xfId="0" applyFont="1" applyAlignment="1">
      <alignment horizontal="center"/>
    </xf>
    <xf numFmtId="0" fontId="1" fillId="0" borderId="58" xfId="2" applyFont="1" applyBorder="1" applyAlignment="1">
      <alignment vertical="center" wrapText="1"/>
    </xf>
    <xf numFmtId="0" fontId="33" fillId="0" borderId="59" xfId="2" applyFont="1" applyBorder="1"/>
    <xf numFmtId="0" fontId="33" fillId="0" borderId="56" xfId="2" applyFont="1" applyBorder="1"/>
    <xf numFmtId="0" fontId="37" fillId="0" borderId="58" xfId="2" applyFont="1" applyBorder="1" applyAlignment="1">
      <alignment vertical="center" wrapText="1"/>
    </xf>
    <xf numFmtId="0" fontId="1" fillId="0" borderId="36" xfId="2" applyFont="1" applyBorder="1" applyAlignment="1">
      <alignment vertical="center" wrapText="1"/>
    </xf>
    <xf numFmtId="0" fontId="33" fillId="0" borderId="60" xfId="2" applyFont="1" applyBorder="1"/>
    <xf numFmtId="0" fontId="33" fillId="0" borderId="61" xfId="2" applyFont="1" applyBorder="1"/>
    <xf numFmtId="0" fontId="1" fillId="0" borderId="62" xfId="2" applyFont="1" applyBorder="1" applyAlignment="1">
      <alignment horizontal="left" vertical="center" wrapText="1"/>
    </xf>
    <xf numFmtId="0" fontId="33" fillId="0" borderId="63" xfId="2" applyFont="1" applyBorder="1"/>
    <xf numFmtId="0" fontId="33" fillId="0" borderId="40" xfId="2" applyFont="1" applyBorder="1"/>
    <xf numFmtId="0" fontId="37" fillId="0" borderId="58" xfId="2" applyFont="1" applyBorder="1" applyAlignment="1">
      <alignment wrapText="1"/>
    </xf>
    <xf numFmtId="0" fontId="46" fillId="20" borderId="58" xfId="2" applyFont="1" applyFill="1" applyBorder="1" applyAlignment="1">
      <alignment horizontal="center" vertical="center" textRotation="90" wrapText="1"/>
    </xf>
    <xf numFmtId="0" fontId="8" fillId="8" borderId="28" xfId="2" applyFont="1" applyFill="1" applyBorder="1" applyAlignment="1">
      <alignment horizontal="center" vertical="center" wrapText="1"/>
    </xf>
    <xf numFmtId="0" fontId="8" fillId="21" borderId="58" xfId="2" applyFont="1" applyFill="1" applyBorder="1" applyAlignment="1">
      <alignment horizontal="center" vertical="center" wrapText="1"/>
    </xf>
    <xf numFmtId="0" fontId="36" fillId="0" borderId="68" xfId="2" applyFont="1" applyBorder="1" applyAlignment="1">
      <alignment horizontal="center" vertical="center" wrapText="1"/>
    </xf>
    <xf numFmtId="0" fontId="33" fillId="0" borderId="69" xfId="2" applyFont="1" applyBorder="1"/>
    <xf numFmtId="0" fontId="33" fillId="0" borderId="70" xfId="2" applyFont="1" applyBorder="1"/>
    <xf numFmtId="0" fontId="40" fillId="8" borderId="64" xfId="2" applyFont="1" applyFill="1" applyBorder="1" applyAlignment="1">
      <alignment horizontal="center" wrapText="1"/>
    </xf>
    <xf numFmtId="0" fontId="33" fillId="0" borderId="65" xfId="2" applyFont="1" applyBorder="1"/>
    <xf numFmtId="0" fontId="33" fillId="0" borderId="66" xfId="2" applyFont="1" applyBorder="1"/>
    <xf numFmtId="0" fontId="38" fillId="21" borderId="64" xfId="2" applyFont="1" applyFill="1" applyBorder="1" applyAlignment="1">
      <alignment horizontal="center" vertical="center" wrapText="1"/>
    </xf>
    <xf numFmtId="0" fontId="41" fillId="20" borderId="64" xfId="2" applyFont="1" applyFill="1" applyBorder="1" applyAlignment="1">
      <alignment horizontal="center" vertical="center" wrapText="1"/>
    </xf>
    <xf numFmtId="0" fontId="20" fillId="2" borderId="0" xfId="0" applyFont="1" applyFill="1" applyAlignment="1">
      <alignment horizontal="right"/>
    </xf>
    <xf numFmtId="0" fontId="2" fillId="0" borderId="2" xfId="0" applyFont="1" applyBorder="1" applyAlignment="1">
      <alignment vertical="top" wrapText="1"/>
    </xf>
    <xf numFmtId="0" fontId="16" fillId="0" borderId="2" xfId="0" applyFont="1" applyBorder="1" applyAlignment="1">
      <alignment horizontal="center" vertical="center" wrapText="1"/>
    </xf>
    <xf numFmtId="0" fontId="20" fillId="2" borderId="0" xfId="0" applyFont="1" applyFill="1" applyAlignment="1">
      <alignment horizontal="center"/>
    </xf>
    <xf numFmtId="14" fontId="8" fillId="4" borderId="73" xfId="0" applyNumberFormat="1" applyFont="1" applyFill="1" applyBorder="1" applyAlignment="1">
      <alignment horizontal="center" vertical="center" wrapText="1"/>
    </xf>
    <xf numFmtId="14" fontId="8" fillId="4" borderId="0" xfId="0" applyNumberFormat="1" applyFont="1" applyFill="1" applyAlignment="1">
      <alignment horizontal="center" vertical="center" wrapText="1"/>
    </xf>
    <xf numFmtId="14" fontId="8" fillId="4" borderId="74" xfId="0" applyNumberFormat="1" applyFont="1" applyFill="1" applyBorder="1" applyAlignment="1">
      <alignment horizontal="center" vertical="center" wrapText="1"/>
    </xf>
    <xf numFmtId="14" fontId="8" fillId="4" borderId="75" xfId="0" applyNumberFormat="1" applyFont="1" applyFill="1" applyBorder="1" applyAlignment="1">
      <alignment horizontal="center" vertical="center" wrapText="1"/>
    </xf>
    <xf numFmtId="14" fontId="8" fillId="4" borderId="76" xfId="0" applyNumberFormat="1" applyFont="1" applyFill="1" applyBorder="1" applyAlignment="1">
      <alignment horizontal="center" vertical="center" wrapText="1"/>
    </xf>
    <xf numFmtId="14" fontId="8" fillId="4" borderId="72" xfId="0" applyNumberFormat="1"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8">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FF0000"/>
        </patternFill>
      </fill>
    </dxf>
    <dxf>
      <fill>
        <patternFill>
          <bgColor rgb="FFFFFF00"/>
        </patternFill>
      </fill>
    </dxf>
    <dxf>
      <fill>
        <patternFill>
          <bgColor rgb="FF00FF00"/>
        </patternFill>
      </fill>
    </dxf>
  </dxfs>
  <tableStyles count="0" defaultTableStyle="TableStyleMedium2" defaultPivotStyle="PivotStyleLight16"/>
  <colors>
    <mruColors>
      <color rgb="FF008080"/>
      <color rgb="FF447CEC"/>
      <color rgb="FF00482B"/>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00000000-0008-0000-0000-000004000000}"/>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00000000-0008-0000-0000-000005000000}"/>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00000000-0008-0000-0000-000006000000}"/>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00000000-0008-0000-0000-000007000000}"/>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259773</xdr:colOff>
      <xdr:row>1</xdr:row>
      <xdr:rowOff>34636</xdr:rowOff>
    </xdr:from>
    <xdr:to>
      <xdr:col>1</xdr:col>
      <xdr:colOff>689033</xdr:colOff>
      <xdr:row>4</xdr:row>
      <xdr:rowOff>54436</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39091" y="225136"/>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257175</xdr:colOff>
      <xdr:row>1</xdr:row>
      <xdr:rowOff>47625</xdr:rowOff>
    </xdr:from>
    <xdr:to>
      <xdr:col>1</xdr:col>
      <xdr:colOff>686435</xdr:colOff>
      <xdr:row>4</xdr:row>
      <xdr:rowOff>119380</xdr:rowOff>
    </xdr:to>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81075" y="238125"/>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76200</xdr:colOff>
      <xdr:row>1</xdr:row>
      <xdr:rowOff>47625</xdr:rowOff>
    </xdr:from>
    <xdr:to>
      <xdr:col>1</xdr:col>
      <xdr:colOff>505460</xdr:colOff>
      <xdr:row>4</xdr:row>
      <xdr:rowOff>119380</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57250" y="238125"/>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525859</xdr:colOff>
      <xdr:row>1</xdr:row>
      <xdr:rowOff>148828</xdr:rowOff>
    </xdr:from>
    <xdr:to>
      <xdr:col>1</xdr:col>
      <xdr:colOff>955119</xdr:colOff>
      <xdr:row>4</xdr:row>
      <xdr:rowOff>87630</xdr:rowOff>
    </xdr:to>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60078" y="337344"/>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247650</xdr:colOff>
      <xdr:row>1</xdr:row>
      <xdr:rowOff>47625</xdr:rowOff>
    </xdr:from>
    <xdr:to>
      <xdr:col>1</xdr:col>
      <xdr:colOff>676910</xdr:colOff>
      <xdr:row>4</xdr:row>
      <xdr:rowOff>119380</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09650" y="238125"/>
          <a:ext cx="429260" cy="643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8257-93B6-44F0-947D-08DAC4762C14}">
  <sheetPr>
    <tabColor rgb="FF00482B"/>
  </sheetPr>
  <dimension ref="A1:X73"/>
  <sheetViews>
    <sheetView showGridLines="0" showRowColHeaders="0" tabSelected="1" workbookViewId="0">
      <selection sqref="A1:XFD1048576"/>
    </sheetView>
  </sheetViews>
  <sheetFormatPr baseColWidth="10" defaultRowHeight="15" x14ac:dyDescent="0.25"/>
  <cols>
    <col min="1" max="1" width="3.140625" style="145" customWidth="1"/>
    <col min="2" max="15" width="11.42578125" style="145"/>
    <col min="16" max="16" width="8.42578125" style="145" customWidth="1"/>
    <col min="17" max="17" width="6.7109375" style="145" customWidth="1"/>
    <col min="18" max="18" width="1.7109375" style="23" hidden="1" customWidth="1"/>
    <col min="19" max="23" width="0" style="23" hidden="1" customWidth="1"/>
    <col min="24" max="24" width="11.42578125" style="23"/>
    <col min="25" max="16384" width="11.42578125" style="136"/>
  </cols>
  <sheetData>
    <row r="1" spans="1:24" x14ac:dyDescent="0.25">
      <c r="A1" s="1"/>
      <c r="B1" s="1"/>
      <c r="C1" s="1"/>
      <c r="D1" s="1"/>
      <c r="E1" s="1"/>
      <c r="F1" s="1"/>
      <c r="G1" s="1"/>
      <c r="H1" s="1"/>
      <c r="I1" s="1"/>
      <c r="J1" s="1"/>
      <c r="K1" s="1"/>
      <c r="L1" s="1"/>
      <c r="M1" s="1"/>
      <c r="N1" s="1"/>
      <c r="O1" s="1"/>
      <c r="P1" s="1"/>
      <c r="Q1" s="23"/>
    </row>
    <row r="2" spans="1:24" x14ac:dyDescent="0.25">
      <c r="A2" s="1"/>
      <c r="B2" s="168"/>
      <c r="C2" s="169" t="s">
        <v>3</v>
      </c>
      <c r="D2" s="169"/>
      <c r="E2" s="169"/>
      <c r="F2" s="169"/>
      <c r="G2" s="169"/>
      <c r="H2" s="169"/>
      <c r="I2" s="169"/>
      <c r="J2" s="169"/>
      <c r="K2" s="169"/>
      <c r="L2" s="169"/>
      <c r="M2" s="169"/>
      <c r="N2" s="169"/>
      <c r="O2" s="169" t="s">
        <v>4</v>
      </c>
      <c r="P2" s="169"/>
      <c r="Q2" s="169"/>
      <c r="R2" s="1"/>
      <c r="S2" s="1"/>
      <c r="T2" s="1"/>
      <c r="U2" s="1"/>
      <c r="V2" s="1"/>
      <c r="W2" s="1"/>
      <c r="X2" s="136"/>
    </row>
    <row r="3" spans="1:24" x14ac:dyDescent="0.25">
      <c r="A3" s="1"/>
      <c r="B3" s="168"/>
      <c r="C3" s="169" t="s">
        <v>432</v>
      </c>
      <c r="D3" s="169"/>
      <c r="E3" s="169"/>
      <c r="F3" s="169"/>
      <c r="G3" s="169"/>
      <c r="H3" s="169"/>
      <c r="I3" s="169"/>
      <c r="J3" s="169"/>
      <c r="K3" s="169"/>
      <c r="L3" s="169"/>
      <c r="M3" s="169"/>
      <c r="N3" s="169"/>
      <c r="O3" s="169" t="s">
        <v>433</v>
      </c>
      <c r="P3" s="169"/>
      <c r="Q3" s="169"/>
      <c r="R3" s="1"/>
      <c r="S3" s="1"/>
      <c r="T3" s="1"/>
      <c r="U3" s="1"/>
      <c r="V3" s="1"/>
      <c r="W3" s="1"/>
      <c r="X3" s="136"/>
    </row>
    <row r="4" spans="1:24" x14ac:dyDescent="0.25">
      <c r="A4" s="1"/>
      <c r="B4" s="168"/>
      <c r="C4" s="169" t="s">
        <v>434</v>
      </c>
      <c r="D4" s="169"/>
      <c r="E4" s="169"/>
      <c r="F4" s="169"/>
      <c r="G4" s="169"/>
      <c r="H4" s="169"/>
      <c r="I4" s="169"/>
      <c r="J4" s="169"/>
      <c r="K4" s="169"/>
      <c r="L4" s="169"/>
      <c r="M4" s="169"/>
      <c r="N4" s="169"/>
      <c r="O4" s="169" t="s">
        <v>435</v>
      </c>
      <c r="P4" s="169"/>
      <c r="Q4" s="169"/>
      <c r="R4" s="1"/>
      <c r="S4" s="1"/>
      <c r="T4" s="1"/>
      <c r="U4" s="1"/>
      <c r="V4" s="1"/>
      <c r="W4" s="1"/>
      <c r="X4" s="136"/>
    </row>
    <row r="5" spans="1:24" x14ac:dyDescent="0.25">
      <c r="A5" s="1"/>
      <c r="B5" s="168"/>
      <c r="C5" s="169"/>
      <c r="D5" s="169"/>
      <c r="E5" s="169"/>
      <c r="F5" s="169"/>
      <c r="G5" s="169"/>
      <c r="H5" s="169"/>
      <c r="I5" s="169"/>
      <c r="J5" s="169"/>
      <c r="K5" s="169"/>
      <c r="L5" s="169"/>
      <c r="M5" s="169"/>
      <c r="N5" s="169"/>
      <c r="O5" s="170" t="s">
        <v>5</v>
      </c>
      <c r="P5" s="170"/>
      <c r="Q5" s="170"/>
      <c r="R5" s="1"/>
      <c r="S5" s="1"/>
      <c r="T5" s="1"/>
      <c r="U5" s="1"/>
      <c r="V5" s="1"/>
      <c r="W5" s="1"/>
      <c r="X5" s="136"/>
    </row>
    <row r="6" spans="1:24" x14ac:dyDescent="0.25">
      <c r="A6" s="1"/>
      <c r="B6" s="1"/>
      <c r="C6" s="1"/>
      <c r="D6" s="1"/>
      <c r="E6" s="1"/>
      <c r="F6" s="1"/>
      <c r="G6" s="1"/>
      <c r="H6" s="1"/>
      <c r="I6" s="1"/>
      <c r="J6" s="1"/>
      <c r="K6" s="1"/>
      <c r="L6" s="1"/>
      <c r="M6" s="1"/>
      <c r="N6" s="1"/>
      <c r="O6" s="1"/>
      <c r="P6" s="1"/>
      <c r="Q6" s="23"/>
    </row>
    <row r="7" spans="1:24" ht="15.75" thickBot="1" x14ac:dyDescent="0.3">
      <c r="A7" s="137"/>
      <c r="B7" s="18"/>
      <c r="C7" s="18"/>
      <c r="D7" s="18"/>
      <c r="E7" s="18"/>
      <c r="F7" s="18"/>
      <c r="G7" s="18"/>
      <c r="H7" s="18"/>
      <c r="I7" s="18"/>
      <c r="J7" s="18"/>
      <c r="K7" s="18"/>
      <c r="L7" s="18"/>
      <c r="M7" s="18"/>
      <c r="N7" s="18"/>
      <c r="O7" s="18"/>
      <c r="P7" s="137"/>
      <c r="Q7" s="138"/>
    </row>
    <row r="8" spans="1:24" x14ac:dyDescent="0.25">
      <c r="A8" s="137"/>
      <c r="B8" s="171" t="s">
        <v>0</v>
      </c>
      <c r="C8" s="172"/>
      <c r="D8" s="172"/>
      <c r="E8" s="172"/>
      <c r="F8" s="172"/>
      <c r="G8" s="172"/>
      <c r="H8" s="172"/>
      <c r="I8" s="172"/>
      <c r="J8" s="172"/>
      <c r="K8" s="172"/>
      <c r="L8" s="172"/>
      <c r="M8" s="172"/>
      <c r="N8" s="172"/>
      <c r="O8" s="173"/>
      <c r="P8" s="137"/>
      <c r="Q8" s="138"/>
    </row>
    <row r="9" spans="1:24" x14ac:dyDescent="0.25">
      <c r="A9" s="137"/>
      <c r="B9" s="174"/>
      <c r="C9" s="175"/>
      <c r="D9" s="175"/>
      <c r="E9" s="175"/>
      <c r="F9" s="175"/>
      <c r="G9" s="175"/>
      <c r="H9" s="175"/>
      <c r="I9" s="175"/>
      <c r="J9" s="175"/>
      <c r="K9" s="175"/>
      <c r="L9" s="175"/>
      <c r="M9" s="175"/>
      <c r="N9" s="175"/>
      <c r="O9" s="176"/>
      <c r="P9" s="137"/>
      <c r="Q9" s="138"/>
    </row>
    <row r="10" spans="1:24" x14ac:dyDescent="0.25">
      <c r="A10" s="137"/>
      <c r="B10" s="174" t="s">
        <v>1</v>
      </c>
      <c r="C10" s="175"/>
      <c r="D10" s="175"/>
      <c r="E10" s="175"/>
      <c r="F10" s="175"/>
      <c r="G10" s="175"/>
      <c r="H10" s="175"/>
      <c r="I10" s="175"/>
      <c r="J10" s="175"/>
      <c r="K10" s="175"/>
      <c r="L10" s="175"/>
      <c r="M10" s="175"/>
      <c r="N10" s="175"/>
      <c r="O10" s="176"/>
      <c r="P10" s="137"/>
      <c r="Q10" s="138"/>
    </row>
    <row r="11" spans="1:24" ht="15.75" thickBot="1" x14ac:dyDescent="0.3">
      <c r="A11" s="137"/>
      <c r="B11" s="177"/>
      <c r="C11" s="178"/>
      <c r="D11" s="178"/>
      <c r="E11" s="178"/>
      <c r="F11" s="178"/>
      <c r="G11" s="178"/>
      <c r="H11" s="178"/>
      <c r="I11" s="178"/>
      <c r="J11" s="178"/>
      <c r="K11" s="178"/>
      <c r="L11" s="178"/>
      <c r="M11" s="178"/>
      <c r="N11" s="178"/>
      <c r="O11" s="179"/>
      <c r="P11" s="137"/>
      <c r="Q11" s="138"/>
    </row>
    <row r="12" spans="1:24" x14ac:dyDescent="0.25">
      <c r="A12" s="137"/>
      <c r="B12" s="18"/>
      <c r="C12" s="18"/>
      <c r="D12" s="18"/>
      <c r="E12" s="18"/>
      <c r="F12" s="18"/>
      <c r="G12" s="18"/>
      <c r="H12" s="18"/>
      <c r="I12" s="18"/>
      <c r="J12" s="18"/>
      <c r="K12" s="18"/>
      <c r="L12" s="18"/>
      <c r="M12" s="18"/>
      <c r="N12" s="18"/>
      <c r="O12" s="18"/>
      <c r="P12" s="137"/>
      <c r="Q12" s="138"/>
    </row>
    <row r="13" spans="1:24" x14ac:dyDescent="0.25">
      <c r="A13" s="137"/>
      <c r="B13" s="18"/>
      <c r="C13" s="18"/>
      <c r="D13" s="18"/>
      <c r="E13" s="18"/>
      <c r="F13" s="18"/>
      <c r="G13" s="18"/>
      <c r="H13" s="18"/>
      <c r="I13" s="18"/>
      <c r="J13" s="18"/>
      <c r="K13" s="18"/>
      <c r="L13" s="18"/>
      <c r="M13" s="18"/>
      <c r="N13" s="18"/>
      <c r="O13" s="18"/>
      <c r="P13" s="137"/>
      <c r="Q13" s="138"/>
    </row>
    <row r="14" spans="1:24" x14ac:dyDescent="0.25">
      <c r="A14" s="137"/>
      <c r="B14" s="18"/>
      <c r="C14" s="18"/>
      <c r="D14" s="18"/>
      <c r="E14" s="18"/>
      <c r="F14" s="18"/>
      <c r="G14" s="18"/>
      <c r="H14" s="18"/>
      <c r="I14" s="18"/>
      <c r="J14" s="18"/>
      <c r="K14" s="18"/>
      <c r="L14" s="18"/>
      <c r="M14" s="18"/>
      <c r="N14" s="18"/>
      <c r="O14" s="18"/>
      <c r="P14" s="137"/>
      <c r="Q14" s="138"/>
    </row>
    <row r="15" spans="1:24" x14ac:dyDescent="0.25">
      <c r="A15" s="137"/>
      <c r="B15" s="18"/>
      <c r="C15" s="18"/>
      <c r="D15" s="18"/>
      <c r="E15" s="18"/>
      <c r="F15" s="18"/>
      <c r="G15" s="18"/>
      <c r="H15" s="18"/>
      <c r="I15" s="18"/>
      <c r="J15" s="18"/>
      <c r="K15" s="18"/>
      <c r="L15" s="18"/>
      <c r="M15" s="18"/>
      <c r="N15" s="18"/>
      <c r="O15" s="18"/>
      <c r="P15" s="137"/>
      <c r="Q15" s="138"/>
    </row>
    <row r="16" spans="1:24" x14ac:dyDescent="0.25">
      <c r="A16" s="137"/>
      <c r="B16" s="18"/>
      <c r="C16" s="18"/>
      <c r="D16" s="18"/>
      <c r="E16" s="18"/>
      <c r="F16" s="18"/>
      <c r="G16" s="18"/>
      <c r="H16" s="18"/>
      <c r="I16" s="18"/>
      <c r="J16" s="18"/>
      <c r="K16" s="18"/>
      <c r="L16" s="18"/>
      <c r="M16" s="18"/>
      <c r="N16" s="18"/>
      <c r="O16" s="18"/>
      <c r="P16" s="137"/>
      <c r="Q16" s="138"/>
    </row>
    <row r="17" spans="1:18" x14ac:dyDescent="0.25">
      <c r="A17" s="137"/>
      <c r="B17" s="18"/>
      <c r="C17" s="18"/>
      <c r="D17" s="18"/>
      <c r="E17" s="18"/>
      <c r="F17" s="18"/>
      <c r="G17" s="18"/>
      <c r="H17" s="18"/>
      <c r="I17" s="18"/>
      <c r="J17" s="18"/>
      <c r="K17" s="18"/>
      <c r="L17" s="18"/>
      <c r="M17" s="18"/>
      <c r="N17" s="18"/>
      <c r="O17" s="18"/>
      <c r="P17" s="137"/>
      <c r="Q17" s="139"/>
      <c r="R17" s="24"/>
    </row>
    <row r="18" spans="1:18" x14ac:dyDescent="0.25">
      <c r="A18" s="137"/>
      <c r="B18" s="18"/>
      <c r="C18" s="18"/>
      <c r="D18" s="18"/>
      <c r="E18" s="18"/>
      <c r="F18" s="18"/>
      <c r="G18" s="18"/>
      <c r="H18" s="18"/>
      <c r="I18" s="18"/>
      <c r="J18" s="18"/>
      <c r="K18" s="18"/>
      <c r="L18" s="18"/>
      <c r="M18" s="18"/>
      <c r="N18" s="18"/>
      <c r="O18" s="18"/>
      <c r="P18" s="137"/>
      <c r="Q18" s="139"/>
      <c r="R18" s="24"/>
    </row>
    <row r="19" spans="1:18" x14ac:dyDescent="0.25">
      <c r="A19" s="137"/>
      <c r="B19" s="18"/>
      <c r="C19" s="18"/>
      <c r="D19" s="18"/>
      <c r="E19" s="18"/>
      <c r="F19" s="18"/>
      <c r="G19" s="18"/>
      <c r="H19" s="18"/>
      <c r="I19" s="18"/>
      <c r="J19" s="18"/>
      <c r="K19" s="18"/>
      <c r="L19" s="18"/>
      <c r="M19" s="18"/>
      <c r="N19" s="18"/>
      <c r="O19" s="18"/>
      <c r="P19" s="137"/>
      <c r="Q19" s="138"/>
    </row>
    <row r="20" spans="1:18" x14ac:dyDescent="0.25">
      <c r="A20" s="137"/>
      <c r="B20" s="18"/>
      <c r="C20" s="18"/>
      <c r="D20" s="18"/>
      <c r="E20" s="18"/>
      <c r="F20" s="18"/>
      <c r="G20" s="18"/>
      <c r="H20" s="18"/>
      <c r="I20" s="18"/>
      <c r="J20" s="18"/>
      <c r="K20" s="18"/>
      <c r="L20" s="18"/>
      <c r="M20" s="18"/>
      <c r="N20" s="18"/>
      <c r="O20" s="18"/>
      <c r="P20" s="137"/>
      <c r="Q20" s="138"/>
    </row>
    <row r="21" spans="1:18" x14ac:dyDescent="0.25">
      <c r="A21" s="137"/>
      <c r="B21" s="18"/>
      <c r="C21" s="18"/>
      <c r="D21" s="18"/>
      <c r="E21" s="18"/>
      <c r="F21" s="18"/>
      <c r="G21" s="18"/>
      <c r="H21" s="18"/>
      <c r="I21" s="18"/>
      <c r="J21" s="18"/>
      <c r="K21" s="18"/>
      <c r="L21" s="18"/>
      <c r="M21" s="18"/>
      <c r="N21" s="18"/>
      <c r="O21" s="18"/>
      <c r="P21" s="137"/>
      <c r="Q21" s="138"/>
    </row>
    <row r="22" spans="1:18" x14ac:dyDescent="0.25">
      <c r="A22" s="137"/>
      <c r="B22" s="18"/>
      <c r="C22" s="18"/>
      <c r="D22" s="18"/>
      <c r="E22" s="18"/>
      <c r="F22" s="18"/>
      <c r="G22" s="18"/>
      <c r="H22" s="18"/>
      <c r="I22" s="18"/>
      <c r="J22" s="18"/>
      <c r="K22" s="18"/>
      <c r="L22" s="18"/>
      <c r="M22" s="18"/>
      <c r="N22" s="18"/>
      <c r="O22" s="18"/>
      <c r="P22" s="137"/>
      <c r="Q22" s="138"/>
    </row>
    <row r="23" spans="1:18" x14ac:dyDescent="0.25">
      <c r="A23" s="137"/>
      <c r="B23" s="137"/>
      <c r="C23" s="137"/>
      <c r="D23" s="137"/>
      <c r="E23" s="137"/>
      <c r="F23" s="137"/>
      <c r="G23" s="137"/>
      <c r="H23" s="137"/>
      <c r="I23" s="137"/>
      <c r="J23" s="137"/>
      <c r="K23" s="137"/>
      <c r="L23" s="137"/>
      <c r="M23" s="137"/>
      <c r="N23" s="137"/>
      <c r="O23" s="137"/>
      <c r="P23" s="137"/>
      <c r="Q23" s="138"/>
    </row>
    <row r="24" spans="1:18" x14ac:dyDescent="0.25">
      <c r="A24" s="137"/>
      <c r="B24" s="137"/>
      <c r="C24" s="137"/>
      <c r="D24" s="137"/>
      <c r="E24" s="137"/>
      <c r="F24" s="137"/>
      <c r="G24" s="137"/>
      <c r="H24" s="137"/>
      <c r="I24" s="137"/>
      <c r="J24" s="137"/>
      <c r="K24" s="137"/>
      <c r="L24" s="137"/>
      <c r="M24" s="137"/>
      <c r="N24" s="137"/>
      <c r="O24" s="137"/>
      <c r="P24" s="137"/>
      <c r="Q24" s="138"/>
    </row>
    <row r="25" spans="1:18" x14ac:dyDescent="0.25">
      <c r="A25" s="137"/>
      <c r="B25" s="137"/>
      <c r="C25" s="137"/>
      <c r="D25" s="137"/>
      <c r="E25" s="137"/>
      <c r="F25" s="137"/>
      <c r="G25" s="137"/>
      <c r="H25" s="137"/>
      <c r="I25" s="137"/>
      <c r="J25" s="137"/>
      <c r="K25" s="137"/>
      <c r="L25" s="137"/>
      <c r="M25" s="137"/>
      <c r="N25" s="137"/>
      <c r="O25" s="137"/>
      <c r="P25" s="137"/>
      <c r="Q25" s="138"/>
    </row>
    <row r="26" spans="1:18" x14ac:dyDescent="0.25">
      <c r="A26" s="137"/>
      <c r="B26" s="137"/>
      <c r="C26" s="137"/>
      <c r="D26" s="137"/>
      <c r="E26" s="137"/>
      <c r="F26" s="137"/>
      <c r="G26" s="137"/>
      <c r="H26" s="137"/>
      <c r="I26" s="137"/>
      <c r="J26" s="137"/>
      <c r="K26" s="137"/>
      <c r="L26" s="137"/>
      <c r="M26" s="137"/>
      <c r="N26" s="137"/>
      <c r="O26" s="137"/>
      <c r="P26" s="137"/>
      <c r="Q26" s="138"/>
    </row>
    <row r="27" spans="1:18" x14ac:dyDescent="0.25">
      <c r="A27" s="137"/>
      <c r="B27" s="137"/>
      <c r="C27" s="137"/>
      <c r="D27" s="137"/>
      <c r="E27" s="137"/>
      <c r="F27" s="137"/>
      <c r="G27" s="137"/>
      <c r="H27" s="137"/>
      <c r="I27" s="137"/>
      <c r="J27" s="137"/>
      <c r="K27" s="137"/>
      <c r="L27" s="137"/>
      <c r="M27" s="137"/>
      <c r="N27" s="137"/>
      <c r="O27" s="137"/>
      <c r="P27" s="137"/>
      <c r="Q27" s="138"/>
    </row>
    <row r="28" spans="1:18" x14ac:dyDescent="0.25">
      <c r="A28" s="137"/>
      <c r="B28" s="137"/>
      <c r="C28" s="137"/>
      <c r="D28" s="137"/>
      <c r="E28" s="137"/>
      <c r="F28" s="137"/>
      <c r="G28" s="137"/>
      <c r="H28" s="137"/>
      <c r="I28" s="137"/>
      <c r="J28" s="137"/>
      <c r="K28" s="137"/>
      <c r="L28" s="137"/>
      <c r="M28" s="137"/>
      <c r="N28" s="137"/>
      <c r="O28" s="137"/>
      <c r="P28" s="137"/>
      <c r="Q28" s="138"/>
    </row>
    <row r="29" spans="1:18" x14ac:dyDescent="0.25">
      <c r="A29" s="137"/>
      <c r="B29" s="137"/>
      <c r="C29" s="137"/>
      <c r="D29" s="137"/>
      <c r="E29" s="137"/>
      <c r="F29" s="137"/>
      <c r="G29" s="137"/>
      <c r="H29" s="137"/>
      <c r="I29" s="137"/>
      <c r="J29" s="137"/>
      <c r="K29" s="137"/>
      <c r="L29" s="137"/>
      <c r="M29" s="137"/>
      <c r="N29" s="137"/>
      <c r="O29" s="137"/>
      <c r="P29" s="137"/>
      <c r="Q29" s="138"/>
    </row>
    <row r="30" spans="1:18" x14ac:dyDescent="0.25">
      <c r="A30" s="137"/>
      <c r="B30" s="137"/>
      <c r="C30" s="137"/>
      <c r="D30" s="137"/>
      <c r="E30" s="137"/>
      <c r="F30" s="137"/>
      <c r="G30" s="137"/>
      <c r="H30" s="137"/>
      <c r="I30" s="137"/>
      <c r="J30" s="137"/>
      <c r="K30" s="137"/>
      <c r="L30" s="137"/>
      <c r="M30" s="137"/>
      <c r="N30" s="137"/>
      <c r="O30" s="137"/>
      <c r="P30" s="137"/>
      <c r="Q30" s="138"/>
    </row>
    <row r="31" spans="1:18" x14ac:dyDescent="0.25">
      <c r="A31" s="137"/>
      <c r="B31" s="137"/>
      <c r="C31" s="137"/>
      <c r="D31" s="137"/>
      <c r="E31" s="137"/>
      <c r="F31" s="137"/>
      <c r="G31" s="137"/>
      <c r="H31" s="137"/>
      <c r="I31" s="137"/>
      <c r="J31" s="137"/>
      <c r="K31" s="137"/>
      <c r="L31" s="137"/>
      <c r="M31" s="137"/>
      <c r="N31" s="137"/>
      <c r="O31" s="137"/>
      <c r="P31" s="137"/>
      <c r="Q31" s="138"/>
    </row>
    <row r="32" spans="1:18" x14ac:dyDescent="0.25">
      <c r="A32" s="137"/>
      <c r="B32" s="137"/>
      <c r="C32" s="137"/>
      <c r="D32" s="137"/>
      <c r="E32" s="137"/>
      <c r="F32" s="137"/>
      <c r="G32" s="137"/>
      <c r="H32" s="137"/>
      <c r="I32" s="137"/>
      <c r="J32" s="137"/>
      <c r="K32" s="137"/>
      <c r="L32" s="137"/>
      <c r="M32" s="137"/>
      <c r="N32" s="137"/>
      <c r="O32" s="137"/>
      <c r="P32" s="137"/>
      <c r="Q32" s="138"/>
    </row>
    <row r="33" spans="1:22" x14ac:dyDescent="0.25">
      <c r="A33" s="137"/>
      <c r="B33" s="137"/>
      <c r="C33" s="137"/>
      <c r="D33" s="137"/>
      <c r="E33" s="137"/>
      <c r="F33" s="137"/>
      <c r="G33" s="137"/>
      <c r="H33" s="137"/>
      <c r="I33" s="137"/>
      <c r="J33" s="137"/>
      <c r="K33" s="137"/>
      <c r="L33" s="137"/>
      <c r="M33" s="137"/>
      <c r="N33" s="137"/>
      <c r="O33" s="137"/>
      <c r="P33" s="137"/>
      <c r="Q33" s="138"/>
    </row>
    <row r="34" spans="1:22" x14ac:dyDescent="0.25">
      <c r="A34" s="137"/>
      <c r="B34" s="137"/>
      <c r="C34" s="137"/>
      <c r="D34" s="137"/>
      <c r="E34" s="137"/>
      <c r="F34" s="137"/>
      <c r="G34" s="137"/>
      <c r="H34" s="137"/>
      <c r="I34" s="137"/>
      <c r="J34" s="137"/>
      <c r="K34" s="137"/>
      <c r="L34" s="137"/>
      <c r="M34" s="137"/>
      <c r="N34" s="137"/>
      <c r="O34" s="137"/>
      <c r="P34" s="137"/>
      <c r="Q34" s="138"/>
    </row>
    <row r="35" spans="1:22" x14ac:dyDescent="0.25">
      <c r="A35" s="137"/>
      <c r="B35" s="137"/>
      <c r="C35" s="137"/>
      <c r="D35" s="137"/>
      <c r="E35" s="137"/>
      <c r="F35" s="137"/>
      <c r="G35" s="137"/>
      <c r="H35" s="137"/>
      <c r="I35" s="137"/>
      <c r="J35" s="137"/>
      <c r="K35" s="137"/>
      <c r="L35" s="137"/>
      <c r="M35" s="137"/>
      <c r="N35" s="137"/>
      <c r="O35" s="137"/>
      <c r="P35" s="137"/>
      <c r="Q35" s="138"/>
    </row>
    <row r="36" spans="1:22" x14ac:dyDescent="0.25">
      <c r="A36" s="137"/>
      <c r="B36" s="137"/>
      <c r="C36" s="137"/>
      <c r="D36" s="137"/>
      <c r="E36" s="137"/>
      <c r="F36" s="137"/>
      <c r="G36" s="137"/>
      <c r="H36" s="137"/>
      <c r="I36" s="137"/>
      <c r="J36" s="137"/>
      <c r="K36" s="137"/>
      <c r="L36" s="137"/>
      <c r="M36" s="137"/>
      <c r="N36" s="137"/>
      <c r="O36" s="137"/>
      <c r="P36" s="137"/>
      <c r="Q36" s="138"/>
    </row>
    <row r="37" spans="1:22" x14ac:dyDescent="0.25">
      <c r="A37" s="137"/>
      <c r="B37" s="137"/>
      <c r="C37" s="137"/>
      <c r="D37" s="137"/>
      <c r="E37" s="137"/>
      <c r="F37" s="137"/>
      <c r="G37" s="137"/>
      <c r="H37" s="137"/>
      <c r="I37" s="137"/>
      <c r="J37" s="137"/>
      <c r="K37" s="137"/>
      <c r="L37" s="137"/>
      <c r="M37" s="137"/>
      <c r="N37" s="137"/>
      <c r="O37" s="137"/>
      <c r="P37" s="137"/>
      <c r="Q37" s="138"/>
    </row>
    <row r="38" spans="1:22" x14ac:dyDescent="0.25">
      <c r="A38" s="137"/>
      <c r="B38" s="137"/>
      <c r="C38" s="137"/>
      <c r="D38" s="137"/>
      <c r="E38" s="137"/>
      <c r="F38" s="137"/>
      <c r="G38" s="137"/>
      <c r="H38" s="137"/>
      <c r="I38" s="137"/>
      <c r="J38" s="137"/>
      <c r="K38" s="137"/>
      <c r="L38" s="137"/>
      <c r="M38" s="137"/>
      <c r="N38" s="137"/>
      <c r="O38" s="137"/>
      <c r="P38" s="137"/>
      <c r="Q38" s="138"/>
    </row>
    <row r="39" spans="1:22" x14ac:dyDescent="0.25">
      <c r="A39" s="137"/>
      <c r="B39" s="137"/>
      <c r="C39" s="137"/>
      <c r="D39" s="137"/>
      <c r="E39" s="137"/>
      <c r="F39" s="137"/>
      <c r="G39" s="137"/>
      <c r="H39" s="137"/>
      <c r="I39" s="137"/>
      <c r="J39" s="137"/>
      <c r="K39" s="137"/>
      <c r="L39" s="137"/>
      <c r="M39" s="137"/>
      <c r="N39" s="137"/>
      <c r="O39" s="137"/>
      <c r="P39" s="137"/>
      <c r="Q39" s="138"/>
    </row>
    <row r="40" spans="1:22" x14ac:dyDescent="0.25">
      <c r="A40" s="137"/>
      <c r="B40" s="137"/>
      <c r="C40" s="137"/>
      <c r="D40" s="137"/>
      <c r="E40" s="137"/>
      <c r="F40" s="137"/>
      <c r="G40" s="137"/>
      <c r="H40" s="137"/>
      <c r="I40" s="137"/>
      <c r="J40" s="137"/>
      <c r="K40" s="137"/>
      <c r="L40" s="137"/>
      <c r="M40" s="137"/>
      <c r="N40" s="137"/>
      <c r="O40" s="137"/>
      <c r="P40" s="137"/>
      <c r="Q40" s="138"/>
    </row>
    <row r="41" spans="1:22" x14ac:dyDescent="0.25">
      <c r="A41" s="137"/>
      <c r="B41" s="140" t="s">
        <v>436</v>
      </c>
      <c r="C41" s="141"/>
      <c r="D41" s="182" t="s">
        <v>448</v>
      </c>
      <c r="E41" s="182"/>
      <c r="F41" s="182"/>
      <c r="G41" s="137"/>
      <c r="H41" s="137"/>
      <c r="I41" s="137"/>
      <c r="J41" s="137"/>
      <c r="K41" s="137"/>
      <c r="L41" s="137"/>
      <c r="M41" s="137"/>
      <c r="N41" s="137"/>
      <c r="O41" s="137"/>
      <c r="P41" s="137"/>
      <c r="Q41" s="138"/>
    </row>
    <row r="42" spans="1:22" x14ac:dyDescent="0.25">
      <c r="A42" s="137"/>
      <c r="B42" s="137"/>
      <c r="C42" s="137"/>
      <c r="D42" s="137"/>
      <c r="E42" s="137"/>
      <c r="F42" s="137"/>
      <c r="G42" s="137"/>
      <c r="H42" s="137"/>
      <c r="I42" s="137"/>
      <c r="J42" s="137"/>
      <c r="K42" s="137"/>
      <c r="L42" s="137"/>
      <c r="M42" s="137"/>
      <c r="N42" s="137"/>
      <c r="O42" s="137"/>
      <c r="P42" s="137"/>
      <c r="Q42" s="138"/>
    </row>
    <row r="43" spans="1:22" ht="45" customHeight="1" x14ac:dyDescent="0.25">
      <c r="A43" s="180" t="s">
        <v>437</v>
      </c>
      <c r="B43" s="180"/>
      <c r="C43" s="180"/>
      <c r="D43" s="180"/>
      <c r="E43" s="180"/>
      <c r="F43" s="180"/>
      <c r="G43" s="180"/>
      <c r="H43" s="180"/>
      <c r="I43" s="180"/>
      <c r="J43" s="180"/>
      <c r="K43" s="180"/>
      <c r="L43" s="180"/>
      <c r="M43" s="180"/>
      <c r="N43" s="180"/>
      <c r="O43" s="180"/>
      <c r="P43" s="180"/>
      <c r="Q43" s="142"/>
      <c r="R43" s="143"/>
      <c r="S43" s="143"/>
      <c r="T43" s="143"/>
      <c r="U43" s="143"/>
      <c r="V43" s="143"/>
    </row>
    <row r="44" spans="1:22" ht="27" customHeight="1" x14ac:dyDescent="0.25">
      <c r="A44" s="144"/>
      <c r="B44" s="181" t="s">
        <v>438</v>
      </c>
      <c r="C44" s="181"/>
      <c r="D44" s="181"/>
      <c r="E44" s="181"/>
      <c r="F44" s="181"/>
      <c r="G44" s="181"/>
      <c r="H44" s="181"/>
      <c r="I44" s="181"/>
      <c r="J44" s="181"/>
      <c r="K44" s="181"/>
      <c r="L44" s="181"/>
      <c r="M44" s="181"/>
      <c r="N44" s="181"/>
      <c r="O44" s="181"/>
      <c r="P44" s="181"/>
      <c r="Q44" s="142"/>
      <c r="R44" s="143"/>
      <c r="S44" s="143"/>
      <c r="T44" s="143"/>
      <c r="U44" s="143"/>
      <c r="V44" s="143"/>
    </row>
    <row r="45" spans="1:22" x14ac:dyDescent="0.25">
      <c r="A45" s="18"/>
      <c r="B45" s="18"/>
      <c r="C45" s="18"/>
      <c r="D45" s="18"/>
      <c r="E45" s="18"/>
      <c r="F45" s="18"/>
      <c r="G45" s="18"/>
      <c r="H45" s="18"/>
      <c r="I45" s="18"/>
      <c r="J45" s="18"/>
      <c r="K45" s="18"/>
      <c r="L45" s="18"/>
      <c r="M45" s="18"/>
      <c r="N45" s="18"/>
      <c r="O45" s="18"/>
      <c r="P45" s="18"/>
      <c r="Q45" s="138"/>
    </row>
    <row r="62" spans="2:2" x14ac:dyDescent="0.25">
      <c r="B62" s="146" t="s">
        <v>439</v>
      </c>
    </row>
    <row r="63" spans="2:2" x14ac:dyDescent="0.25">
      <c r="B63" s="146" t="s">
        <v>440</v>
      </c>
    </row>
    <row r="64" spans="2:2" x14ac:dyDescent="0.25">
      <c r="B64" s="146" t="s">
        <v>441</v>
      </c>
    </row>
    <row r="65" spans="2:2" x14ac:dyDescent="0.25">
      <c r="B65" s="146" t="s">
        <v>442</v>
      </c>
    </row>
    <row r="66" spans="2:2" x14ac:dyDescent="0.25">
      <c r="B66" s="146" t="s">
        <v>443</v>
      </c>
    </row>
    <row r="67" spans="2:2" x14ac:dyDescent="0.25">
      <c r="B67" s="146" t="s">
        <v>444</v>
      </c>
    </row>
    <row r="68" spans="2:2" x14ac:dyDescent="0.25">
      <c r="B68" s="146" t="s">
        <v>445</v>
      </c>
    </row>
    <row r="69" spans="2:2" x14ac:dyDescent="0.25">
      <c r="B69" s="146" t="s">
        <v>446</v>
      </c>
    </row>
    <row r="70" spans="2:2" x14ac:dyDescent="0.25">
      <c r="B70" s="146" t="s">
        <v>447</v>
      </c>
    </row>
    <row r="71" spans="2:2" x14ac:dyDescent="0.25">
      <c r="B71" s="146" t="s">
        <v>448</v>
      </c>
    </row>
    <row r="72" spans="2:2" x14ac:dyDescent="0.25">
      <c r="B72" s="146" t="s">
        <v>449</v>
      </c>
    </row>
    <row r="73" spans="2:2" x14ac:dyDescent="0.25">
      <c r="B73" s="146" t="s">
        <v>450</v>
      </c>
    </row>
  </sheetData>
  <sheetProtection algorithmName="SHA-512" hashValue="Pxl6tm5uSawUHCGx+0eZQktCANFnt/Dw+H26E6RWqJwWozIGVujQnKS7U0RGscHj/3Qkb5RERBUN48EYLkLyfQ==" saltValue="+P2vRDy4OX1F/c4dkWCNaA==" spinCount="100000" sheet="1" objects="1" scenarios="1" formatCells="0" formatColumns="0" formatRows="0"/>
  <mergeCells count="13">
    <mergeCell ref="B8:O9"/>
    <mergeCell ref="B10:O11"/>
    <mergeCell ref="A43:P43"/>
    <mergeCell ref="B44:P44"/>
    <mergeCell ref="D41:F41"/>
    <mergeCell ref="B2:B5"/>
    <mergeCell ref="C2:N2"/>
    <mergeCell ref="O2:Q2"/>
    <mergeCell ref="C3:N3"/>
    <mergeCell ref="O3:Q3"/>
    <mergeCell ref="C4:N5"/>
    <mergeCell ref="O4:Q4"/>
    <mergeCell ref="O5:Q5"/>
  </mergeCells>
  <dataValidations count="1">
    <dataValidation type="list" allowBlank="1" showInputMessage="1" showErrorMessage="1" sqref="D41" xr:uid="{2F72E720-01A1-4FA4-8082-C1E5161E9B61}">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1"/>
  <sheetViews>
    <sheetView view="pageBreakPreview" zoomScale="55" zoomScaleNormal="55" zoomScaleSheetLayoutView="55" workbookViewId="0">
      <pane xSplit="4" ySplit="10" topLeftCell="M11" activePane="bottomRight" state="frozen"/>
      <selection pane="topRight" activeCell="E1" sqref="E1"/>
      <selection pane="bottomLeft" activeCell="A11" sqref="A11"/>
      <selection pane="bottomRight"/>
    </sheetView>
  </sheetViews>
  <sheetFormatPr baseColWidth="10" defaultColWidth="11.42578125" defaultRowHeight="15" x14ac:dyDescent="0.25"/>
  <cols>
    <col min="1" max="1" width="11.5703125" style="11" customWidth="1"/>
    <col min="2" max="2" width="15.85546875" style="10" customWidth="1"/>
    <col min="3" max="3" width="17.28515625" style="10" customWidth="1"/>
    <col min="4" max="4" width="21.28515625" style="10" customWidth="1"/>
    <col min="5" max="5" width="43" style="2" customWidth="1"/>
    <col min="6" max="6" width="85.7109375" style="19" customWidth="1"/>
    <col min="7" max="8" width="11.42578125" style="2"/>
    <col min="9" max="9" width="30" style="2" customWidth="1"/>
    <col min="10" max="10" width="20.85546875" style="2" customWidth="1"/>
    <col min="11" max="11" width="41.42578125" style="2" customWidth="1"/>
    <col min="12" max="12" width="25.7109375" style="2" customWidth="1"/>
    <col min="13" max="13" width="34.5703125" style="2" customWidth="1"/>
    <col min="14" max="14" width="47.140625" style="2" customWidth="1"/>
    <col min="15" max="23" width="11.42578125" style="2"/>
    <col min="24" max="25" width="33.42578125" style="2" customWidth="1"/>
    <col min="26" max="26" width="12.42578125" style="2" customWidth="1"/>
    <col min="27" max="27" width="14.5703125" style="2" customWidth="1"/>
    <col min="28" max="28" width="21.85546875" style="2" customWidth="1"/>
    <col min="29" max="29" width="44.28515625" style="2" customWidth="1"/>
    <col min="30" max="30" width="34.7109375" style="2" customWidth="1"/>
    <col min="31" max="31" width="5.28515625" style="2" customWidth="1"/>
    <col min="32" max="32" width="11.42578125" style="2"/>
    <col min="33" max="16384" width="11.42578125" style="1"/>
  </cols>
  <sheetData>
    <row r="1" spans="1:32" x14ac:dyDescent="0.25">
      <c r="N1" s="2" t="s">
        <v>2</v>
      </c>
    </row>
    <row r="2" spans="1:32" ht="15.75" customHeight="1" x14ac:dyDescent="0.25">
      <c r="A2" s="1"/>
      <c r="B2" s="185"/>
      <c r="C2" s="188" t="s">
        <v>3</v>
      </c>
      <c r="D2" s="189"/>
      <c r="E2" s="189"/>
      <c r="F2" s="189"/>
      <c r="G2" s="189"/>
      <c r="H2" s="189"/>
      <c r="I2" s="189"/>
      <c r="J2" s="189"/>
      <c r="K2" s="189"/>
      <c r="L2" s="189"/>
      <c r="M2" s="189"/>
      <c r="N2" s="189"/>
      <c r="O2" s="189"/>
      <c r="P2" s="189"/>
      <c r="Q2" s="189"/>
      <c r="R2" s="189"/>
      <c r="S2" s="189"/>
      <c r="T2" s="189"/>
      <c r="U2" s="189"/>
      <c r="V2" s="189"/>
      <c r="W2" s="189"/>
      <c r="X2" s="189"/>
      <c r="Y2" s="189"/>
      <c r="Z2" s="189"/>
      <c r="AA2" s="189"/>
      <c r="AB2" s="190"/>
      <c r="AC2" s="186" t="s">
        <v>4</v>
      </c>
      <c r="AD2" s="186"/>
    </row>
    <row r="3" spans="1:32" ht="15.75" customHeight="1" x14ac:dyDescent="0.25">
      <c r="A3" s="1"/>
      <c r="B3" s="185"/>
      <c r="C3" s="188" t="s">
        <v>432</v>
      </c>
      <c r="D3" s="189"/>
      <c r="E3" s="189"/>
      <c r="F3" s="189"/>
      <c r="G3" s="189"/>
      <c r="H3" s="189"/>
      <c r="I3" s="189"/>
      <c r="J3" s="189"/>
      <c r="K3" s="189"/>
      <c r="L3" s="189"/>
      <c r="M3" s="189"/>
      <c r="N3" s="189"/>
      <c r="O3" s="189"/>
      <c r="P3" s="189"/>
      <c r="Q3" s="189"/>
      <c r="R3" s="189"/>
      <c r="S3" s="189"/>
      <c r="T3" s="189"/>
      <c r="U3" s="189"/>
      <c r="V3" s="189"/>
      <c r="W3" s="189"/>
      <c r="X3" s="189"/>
      <c r="Y3" s="189"/>
      <c r="Z3" s="189"/>
      <c r="AA3" s="189"/>
      <c r="AB3" s="190"/>
      <c r="AC3" s="186" t="s">
        <v>433</v>
      </c>
      <c r="AD3" s="186"/>
    </row>
    <row r="4" spans="1:32" ht="16.5" customHeight="1" x14ac:dyDescent="0.25">
      <c r="A4" s="1"/>
      <c r="B4" s="185"/>
      <c r="C4" s="191" t="s">
        <v>434</v>
      </c>
      <c r="D4" s="192"/>
      <c r="E4" s="192"/>
      <c r="F4" s="192"/>
      <c r="G4" s="192"/>
      <c r="H4" s="192"/>
      <c r="I4" s="192"/>
      <c r="J4" s="192"/>
      <c r="K4" s="192"/>
      <c r="L4" s="192"/>
      <c r="M4" s="192"/>
      <c r="N4" s="192"/>
      <c r="O4" s="192"/>
      <c r="P4" s="192"/>
      <c r="Q4" s="192"/>
      <c r="R4" s="192"/>
      <c r="S4" s="192"/>
      <c r="T4" s="192"/>
      <c r="U4" s="192"/>
      <c r="V4" s="192"/>
      <c r="W4" s="192"/>
      <c r="X4" s="192"/>
      <c r="Y4" s="192"/>
      <c r="Z4" s="192"/>
      <c r="AA4" s="192"/>
      <c r="AB4" s="193"/>
      <c r="AC4" s="187" t="s">
        <v>435</v>
      </c>
      <c r="AD4" s="187"/>
    </row>
    <row r="5" spans="1:32" x14ac:dyDescent="0.25">
      <c r="A5" s="1"/>
      <c r="B5" s="185"/>
      <c r="C5" s="194"/>
      <c r="D5" s="195"/>
      <c r="E5" s="195"/>
      <c r="F5" s="195"/>
      <c r="G5" s="195"/>
      <c r="H5" s="195"/>
      <c r="I5" s="195"/>
      <c r="J5" s="195"/>
      <c r="K5" s="195"/>
      <c r="L5" s="195"/>
      <c r="M5" s="195"/>
      <c r="N5" s="195"/>
      <c r="O5" s="195"/>
      <c r="P5" s="195"/>
      <c r="Q5" s="195"/>
      <c r="R5" s="195"/>
      <c r="S5" s="195"/>
      <c r="T5" s="195"/>
      <c r="U5" s="195"/>
      <c r="V5" s="195"/>
      <c r="W5" s="195"/>
      <c r="X5" s="195"/>
      <c r="Y5" s="195"/>
      <c r="Z5" s="195"/>
      <c r="AA5" s="195"/>
      <c r="AB5" s="196"/>
      <c r="AC5" s="186" t="s">
        <v>112</v>
      </c>
      <c r="AD5" s="186"/>
    </row>
    <row r="6" spans="1:32" ht="7.5" customHeight="1" x14ac:dyDescent="0.25"/>
    <row r="7" spans="1:32" x14ac:dyDescent="0.25">
      <c r="A7" s="1"/>
      <c r="B7" s="34">
        <v>33</v>
      </c>
    </row>
    <row r="8" spans="1:32" ht="5.25" customHeight="1" x14ac:dyDescent="0.25"/>
    <row r="9" spans="1:32" ht="45" customHeight="1" x14ac:dyDescent="0.25">
      <c r="A9" s="1"/>
      <c r="B9" s="197" t="s">
        <v>6</v>
      </c>
      <c r="C9" s="197" t="s">
        <v>7</v>
      </c>
      <c r="D9" s="197" t="s">
        <v>451</v>
      </c>
      <c r="E9" s="183" t="s">
        <v>8</v>
      </c>
      <c r="F9" s="183" t="s">
        <v>9</v>
      </c>
      <c r="G9" s="183" t="s">
        <v>10</v>
      </c>
      <c r="H9" s="199"/>
      <c r="I9" s="183" t="s">
        <v>11</v>
      </c>
      <c r="J9" s="183"/>
      <c r="K9" s="200" t="s">
        <v>12</v>
      </c>
      <c r="L9" s="201" t="s">
        <v>13</v>
      </c>
      <c r="M9" s="201"/>
      <c r="N9" s="201"/>
      <c r="O9" s="183" t="s">
        <v>14</v>
      </c>
      <c r="P9" s="183"/>
      <c r="Q9" s="183"/>
      <c r="R9" s="183"/>
      <c r="S9" s="183"/>
      <c r="T9" s="183"/>
      <c r="U9" s="183"/>
      <c r="V9" s="8" t="s">
        <v>15</v>
      </c>
      <c r="W9" s="183" t="s">
        <v>16</v>
      </c>
      <c r="X9" s="183"/>
      <c r="Y9" s="183"/>
      <c r="Z9" s="183" t="s">
        <v>17</v>
      </c>
      <c r="AA9" s="183"/>
      <c r="AB9" s="183"/>
      <c r="AC9" s="184"/>
      <c r="AD9" s="183"/>
      <c r="AE9" s="1"/>
      <c r="AF9" s="1"/>
    </row>
    <row r="10" spans="1:32" ht="106.5" customHeight="1" x14ac:dyDescent="0.25">
      <c r="A10" s="1"/>
      <c r="B10" s="197"/>
      <c r="C10" s="197"/>
      <c r="D10" s="197"/>
      <c r="E10" s="183"/>
      <c r="F10" s="183"/>
      <c r="G10" s="8" t="s">
        <v>18</v>
      </c>
      <c r="H10" s="8" t="s">
        <v>19</v>
      </c>
      <c r="I10" s="8" t="s">
        <v>20</v>
      </c>
      <c r="J10" s="8" t="s">
        <v>21</v>
      </c>
      <c r="K10" s="200"/>
      <c r="L10" s="12" t="s">
        <v>22</v>
      </c>
      <c r="M10" s="9" t="s">
        <v>23</v>
      </c>
      <c r="N10" s="12" t="s">
        <v>24</v>
      </c>
      <c r="O10" s="40" t="s">
        <v>25</v>
      </c>
      <c r="P10" s="40" t="s">
        <v>26</v>
      </c>
      <c r="Q10" s="40" t="s">
        <v>27</v>
      </c>
      <c r="R10" s="40" t="s">
        <v>28</v>
      </c>
      <c r="S10" s="40" t="s">
        <v>29</v>
      </c>
      <c r="T10" s="40" t="s">
        <v>30</v>
      </c>
      <c r="U10" s="40" t="s">
        <v>31</v>
      </c>
      <c r="V10" s="40" t="s">
        <v>32</v>
      </c>
      <c r="W10" s="40" t="s">
        <v>33</v>
      </c>
      <c r="X10" s="8" t="s">
        <v>34</v>
      </c>
      <c r="Y10" s="8" t="s">
        <v>35</v>
      </c>
      <c r="Z10" s="8" t="s">
        <v>36</v>
      </c>
      <c r="AA10" s="8" t="s">
        <v>37</v>
      </c>
      <c r="AB10" s="8" t="s">
        <v>38</v>
      </c>
      <c r="AC10" s="8" t="s">
        <v>39</v>
      </c>
      <c r="AD10" s="8" t="s">
        <v>40</v>
      </c>
      <c r="AE10" s="1"/>
      <c r="AF10" s="1"/>
    </row>
    <row r="11" spans="1:32" s="20" customFormat="1" ht="126" customHeight="1" x14ac:dyDescent="0.25">
      <c r="B11" s="124" t="s">
        <v>41</v>
      </c>
      <c r="C11" s="125" t="s">
        <v>452</v>
      </c>
      <c r="D11" s="125" t="s">
        <v>387</v>
      </c>
      <c r="E11" s="126" t="s">
        <v>386</v>
      </c>
      <c r="F11" s="126" t="s">
        <v>453</v>
      </c>
      <c r="G11" s="6" t="s">
        <v>42</v>
      </c>
      <c r="H11" s="6"/>
      <c r="I11" s="45" t="s">
        <v>454</v>
      </c>
      <c r="J11" s="46" t="s">
        <v>455</v>
      </c>
      <c r="K11" s="47" t="s">
        <v>43</v>
      </c>
      <c r="L11" s="45" t="s">
        <v>44</v>
      </c>
      <c r="M11" s="47" t="s">
        <v>456</v>
      </c>
      <c r="N11" s="47" t="s">
        <v>457</v>
      </c>
      <c r="O11" s="45">
        <v>2</v>
      </c>
      <c r="P11" s="45">
        <v>3</v>
      </c>
      <c r="Q11" s="45">
        <f t="shared" ref="Q11:Q46" si="0">O11*P11</f>
        <v>6</v>
      </c>
      <c r="R11" s="45" t="str">
        <f t="shared" ref="R11:R47" si="1">IF(Q11&lt;=4,"BAJO",IF(Q11&lt;=8,"MEDIO",IF(Q11&lt;=20,"ALTO","MUY ALTO")))</f>
        <v>MEDIO</v>
      </c>
      <c r="S11" s="45">
        <v>10</v>
      </c>
      <c r="T11" s="45">
        <f t="shared" ref="T11:T46" si="2">Q11*S11</f>
        <v>60</v>
      </c>
      <c r="U11" s="45" t="str">
        <f t="shared" ref="U11:U46" si="3">IF(T11&lt;=20,"IV",IF(T11&lt;=120,"III",IF(T11&lt;=500,"II",IF(T11&lt;=4000,"I",FALSE))))</f>
        <v>III</v>
      </c>
      <c r="V11" s="55" t="str">
        <f t="shared" ref="V11:V47" si="4">IF(U11="IV","Aceptable",IF(U11="III","Mejorable",IF(U11="II","aceptable con control especifico",IF(U11="I","No aceptable",FALSE))))</f>
        <v>Mejorable</v>
      </c>
      <c r="W11" s="45">
        <v>2</v>
      </c>
      <c r="X11" s="47" t="s">
        <v>45</v>
      </c>
      <c r="Y11" s="48" t="s">
        <v>46</v>
      </c>
      <c r="Z11" s="45" t="s">
        <v>47</v>
      </c>
      <c r="AA11" s="45" t="s">
        <v>47</v>
      </c>
      <c r="AB11" s="45" t="s">
        <v>47</v>
      </c>
      <c r="AC11" s="45" t="s">
        <v>458</v>
      </c>
      <c r="AD11" s="45" t="s">
        <v>47</v>
      </c>
    </row>
    <row r="12" spans="1:32" s="20" customFormat="1" ht="101.25" customHeight="1" x14ac:dyDescent="0.25">
      <c r="B12" s="124" t="s">
        <v>41</v>
      </c>
      <c r="C12" s="125" t="s">
        <v>452</v>
      </c>
      <c r="D12" s="125" t="s">
        <v>387</v>
      </c>
      <c r="E12" s="126" t="s">
        <v>386</v>
      </c>
      <c r="F12" s="126" t="s">
        <v>453</v>
      </c>
      <c r="G12" s="6"/>
      <c r="H12" s="6" t="s">
        <v>42</v>
      </c>
      <c r="I12" s="45" t="s">
        <v>459</v>
      </c>
      <c r="J12" s="46" t="s">
        <v>455</v>
      </c>
      <c r="K12" s="47" t="s">
        <v>460</v>
      </c>
      <c r="L12" s="45" t="s">
        <v>44</v>
      </c>
      <c r="M12" s="47" t="s">
        <v>461</v>
      </c>
      <c r="N12" s="47" t="s">
        <v>462</v>
      </c>
      <c r="O12" s="45">
        <v>2</v>
      </c>
      <c r="P12" s="45">
        <v>2</v>
      </c>
      <c r="Q12" s="45">
        <v>4</v>
      </c>
      <c r="R12" s="45" t="str">
        <f t="shared" si="1"/>
        <v>BAJO</v>
      </c>
      <c r="S12" s="45">
        <v>10</v>
      </c>
      <c r="T12" s="45">
        <f t="shared" si="2"/>
        <v>40</v>
      </c>
      <c r="U12" s="45" t="str">
        <f t="shared" si="3"/>
        <v>III</v>
      </c>
      <c r="V12" s="55" t="str">
        <f t="shared" si="4"/>
        <v>Mejorable</v>
      </c>
      <c r="W12" s="45">
        <v>2</v>
      </c>
      <c r="X12" s="47" t="s">
        <v>463</v>
      </c>
      <c r="Y12" s="48" t="s">
        <v>18</v>
      </c>
      <c r="Z12" s="45" t="s">
        <v>47</v>
      </c>
      <c r="AA12" s="45" t="s">
        <v>47</v>
      </c>
      <c r="AB12" s="45" t="s">
        <v>47</v>
      </c>
      <c r="AC12" s="45" t="s">
        <v>464</v>
      </c>
      <c r="AD12" s="45" t="s">
        <v>47</v>
      </c>
    </row>
    <row r="13" spans="1:32" s="20" customFormat="1" ht="98.25" customHeight="1" x14ac:dyDescent="0.25">
      <c r="B13" s="124" t="s">
        <v>41</v>
      </c>
      <c r="C13" s="125" t="s">
        <v>452</v>
      </c>
      <c r="D13" s="125" t="s">
        <v>387</v>
      </c>
      <c r="E13" s="126" t="s">
        <v>386</v>
      </c>
      <c r="F13" s="126" t="s">
        <v>453</v>
      </c>
      <c r="G13" s="6" t="s">
        <v>42</v>
      </c>
      <c r="H13" s="6"/>
      <c r="I13" s="45" t="s">
        <v>465</v>
      </c>
      <c r="J13" s="46" t="s">
        <v>401</v>
      </c>
      <c r="K13" s="47" t="s">
        <v>48</v>
      </c>
      <c r="L13" s="45" t="s">
        <v>49</v>
      </c>
      <c r="M13" s="47" t="s">
        <v>50</v>
      </c>
      <c r="N13" s="47" t="s">
        <v>466</v>
      </c>
      <c r="O13" s="45">
        <v>2</v>
      </c>
      <c r="P13" s="45">
        <v>2</v>
      </c>
      <c r="Q13" s="45">
        <f t="shared" si="0"/>
        <v>4</v>
      </c>
      <c r="R13" s="45" t="str">
        <f t="shared" si="1"/>
        <v>BAJO</v>
      </c>
      <c r="S13" s="45">
        <v>25</v>
      </c>
      <c r="T13" s="45">
        <f t="shared" si="2"/>
        <v>100</v>
      </c>
      <c r="U13" s="45" t="str">
        <f t="shared" si="3"/>
        <v>III</v>
      </c>
      <c r="V13" s="55" t="str">
        <f t="shared" si="4"/>
        <v>Mejorable</v>
      </c>
      <c r="W13" s="45">
        <v>2</v>
      </c>
      <c r="X13" s="47" t="s">
        <v>51</v>
      </c>
      <c r="Y13" s="48" t="s">
        <v>18</v>
      </c>
      <c r="Z13" s="45" t="s">
        <v>47</v>
      </c>
      <c r="AA13" s="45" t="s">
        <v>47</v>
      </c>
      <c r="AB13" s="45" t="s">
        <v>467</v>
      </c>
      <c r="AC13" s="45" t="s">
        <v>468</v>
      </c>
      <c r="AD13" s="45" t="s">
        <v>47</v>
      </c>
    </row>
    <row r="14" spans="1:32" s="20" customFormat="1" ht="174.75" customHeight="1" x14ac:dyDescent="0.25">
      <c r="B14" s="124" t="s">
        <v>41</v>
      </c>
      <c r="C14" s="125" t="s">
        <v>452</v>
      </c>
      <c r="D14" s="125" t="s">
        <v>387</v>
      </c>
      <c r="E14" s="126" t="s">
        <v>386</v>
      </c>
      <c r="F14" s="126" t="s">
        <v>453</v>
      </c>
      <c r="G14" s="6" t="s">
        <v>42</v>
      </c>
      <c r="H14" s="6"/>
      <c r="I14" s="45" t="s">
        <v>469</v>
      </c>
      <c r="J14" s="46" t="s">
        <v>401</v>
      </c>
      <c r="K14" s="47" t="s">
        <v>52</v>
      </c>
      <c r="L14" s="45" t="s">
        <v>470</v>
      </c>
      <c r="M14" s="45" t="s">
        <v>44</v>
      </c>
      <c r="N14" s="47" t="s">
        <v>471</v>
      </c>
      <c r="O14" s="45">
        <v>2</v>
      </c>
      <c r="P14" s="45">
        <v>2</v>
      </c>
      <c r="Q14" s="45">
        <f t="shared" si="0"/>
        <v>4</v>
      </c>
      <c r="R14" s="45" t="str">
        <f t="shared" si="1"/>
        <v>BAJO</v>
      </c>
      <c r="S14" s="45">
        <v>60</v>
      </c>
      <c r="T14" s="45">
        <f t="shared" si="2"/>
        <v>240</v>
      </c>
      <c r="U14" s="45" t="str">
        <f t="shared" si="3"/>
        <v>II</v>
      </c>
      <c r="V14" s="56" t="str">
        <f t="shared" si="4"/>
        <v>aceptable con control especifico</v>
      </c>
      <c r="W14" s="45">
        <v>2</v>
      </c>
      <c r="X14" s="47" t="s">
        <v>472</v>
      </c>
      <c r="Y14" s="48" t="s">
        <v>18</v>
      </c>
      <c r="Z14" s="45" t="s">
        <v>47</v>
      </c>
      <c r="AA14" s="45" t="s">
        <v>473</v>
      </c>
      <c r="AB14" s="45" t="s">
        <v>47</v>
      </c>
      <c r="AC14" s="45" t="s">
        <v>474</v>
      </c>
      <c r="AD14" s="45" t="s">
        <v>47</v>
      </c>
    </row>
    <row r="15" spans="1:32" s="20" customFormat="1" ht="174.75" customHeight="1" x14ac:dyDescent="0.25">
      <c r="B15" s="124" t="s">
        <v>41</v>
      </c>
      <c r="C15" s="125" t="s">
        <v>452</v>
      </c>
      <c r="D15" s="125" t="s">
        <v>387</v>
      </c>
      <c r="E15" s="126" t="s">
        <v>386</v>
      </c>
      <c r="F15" s="126" t="s">
        <v>475</v>
      </c>
      <c r="G15" s="6" t="s">
        <v>42</v>
      </c>
      <c r="H15" s="6"/>
      <c r="I15" s="45" t="s">
        <v>476</v>
      </c>
      <c r="J15" s="46" t="s">
        <v>401</v>
      </c>
      <c r="K15" s="47" t="s">
        <v>53</v>
      </c>
      <c r="L15" s="45" t="s">
        <v>44</v>
      </c>
      <c r="M15" s="47" t="s">
        <v>477</v>
      </c>
      <c r="N15" s="47" t="s">
        <v>478</v>
      </c>
      <c r="O15" s="45">
        <v>2</v>
      </c>
      <c r="P15" s="45">
        <v>2</v>
      </c>
      <c r="Q15" s="45">
        <f t="shared" si="0"/>
        <v>4</v>
      </c>
      <c r="R15" s="45" t="str">
        <f t="shared" si="1"/>
        <v>BAJO</v>
      </c>
      <c r="S15" s="45">
        <v>25</v>
      </c>
      <c r="T15" s="45">
        <f t="shared" si="2"/>
        <v>100</v>
      </c>
      <c r="U15" s="45" t="str">
        <f t="shared" si="3"/>
        <v>III</v>
      </c>
      <c r="V15" s="55" t="str">
        <f t="shared" si="4"/>
        <v>Mejorable</v>
      </c>
      <c r="W15" s="45">
        <v>2</v>
      </c>
      <c r="X15" s="47" t="s">
        <v>54</v>
      </c>
      <c r="Y15" s="48" t="s">
        <v>18</v>
      </c>
      <c r="Z15" s="45" t="s">
        <v>47</v>
      </c>
      <c r="AA15" s="45" t="s">
        <v>47</v>
      </c>
      <c r="AB15" s="45" t="s">
        <v>47</v>
      </c>
      <c r="AC15" s="45" t="s">
        <v>479</v>
      </c>
      <c r="AD15" s="45" t="s">
        <v>47</v>
      </c>
    </row>
    <row r="16" spans="1:32" s="20" customFormat="1" ht="174.75" customHeight="1" x14ac:dyDescent="0.25">
      <c r="B16" s="124" t="s">
        <v>41</v>
      </c>
      <c r="C16" s="125" t="s">
        <v>452</v>
      </c>
      <c r="D16" s="125" t="s">
        <v>387</v>
      </c>
      <c r="E16" s="126" t="s">
        <v>386</v>
      </c>
      <c r="F16" s="126" t="s">
        <v>453</v>
      </c>
      <c r="G16" s="6" t="s">
        <v>42</v>
      </c>
      <c r="H16" s="6"/>
      <c r="I16" s="6" t="s">
        <v>480</v>
      </c>
      <c r="J16" s="46" t="s">
        <v>394</v>
      </c>
      <c r="K16" s="47" t="s">
        <v>481</v>
      </c>
      <c r="L16" s="45" t="s">
        <v>44</v>
      </c>
      <c r="M16" s="47" t="s">
        <v>44</v>
      </c>
      <c r="N16" s="49" t="s">
        <v>55</v>
      </c>
      <c r="O16" s="45">
        <v>2</v>
      </c>
      <c r="P16" s="45">
        <v>3</v>
      </c>
      <c r="Q16" s="45">
        <f t="shared" si="0"/>
        <v>6</v>
      </c>
      <c r="R16" s="45" t="str">
        <f t="shared" si="1"/>
        <v>MEDIO</v>
      </c>
      <c r="S16" s="45">
        <v>10</v>
      </c>
      <c r="T16" s="45">
        <f t="shared" si="2"/>
        <v>60</v>
      </c>
      <c r="U16" s="45" t="str">
        <f t="shared" si="3"/>
        <v>III</v>
      </c>
      <c r="V16" s="55" t="str">
        <f t="shared" si="4"/>
        <v>Mejorable</v>
      </c>
      <c r="W16" s="45">
        <v>2</v>
      </c>
      <c r="X16" s="47" t="s">
        <v>482</v>
      </c>
      <c r="Y16" s="48" t="s">
        <v>18</v>
      </c>
      <c r="Z16" s="45" t="s">
        <v>47</v>
      </c>
      <c r="AA16" s="45" t="s">
        <v>47</v>
      </c>
      <c r="AB16" s="50" t="s">
        <v>47</v>
      </c>
      <c r="AC16" s="51" t="s">
        <v>483</v>
      </c>
      <c r="AD16" s="45" t="s">
        <v>47</v>
      </c>
    </row>
    <row r="17" spans="2:30" s="20" customFormat="1" ht="99.75" customHeight="1" x14ac:dyDescent="0.25">
      <c r="B17" s="124" t="s">
        <v>41</v>
      </c>
      <c r="C17" s="125" t="s">
        <v>452</v>
      </c>
      <c r="D17" s="125" t="s">
        <v>387</v>
      </c>
      <c r="E17" s="126" t="s">
        <v>386</v>
      </c>
      <c r="F17" s="126" t="s">
        <v>453</v>
      </c>
      <c r="G17" s="6" t="s">
        <v>42</v>
      </c>
      <c r="H17" s="6"/>
      <c r="I17" s="6" t="s">
        <v>484</v>
      </c>
      <c r="J17" s="46" t="s">
        <v>394</v>
      </c>
      <c r="K17" s="47" t="s">
        <v>485</v>
      </c>
      <c r="L17" s="45" t="s">
        <v>44</v>
      </c>
      <c r="M17" s="47" t="s">
        <v>44</v>
      </c>
      <c r="N17" s="49" t="s">
        <v>55</v>
      </c>
      <c r="O17" s="45">
        <v>6</v>
      </c>
      <c r="P17" s="45">
        <v>2</v>
      </c>
      <c r="Q17" s="45">
        <f t="shared" si="0"/>
        <v>12</v>
      </c>
      <c r="R17" s="45" t="str">
        <f t="shared" si="1"/>
        <v>ALTO</v>
      </c>
      <c r="S17" s="45">
        <v>25</v>
      </c>
      <c r="T17" s="45">
        <f t="shared" si="2"/>
        <v>300</v>
      </c>
      <c r="U17" s="45" t="str">
        <f t="shared" si="3"/>
        <v>II</v>
      </c>
      <c r="V17" s="56" t="str">
        <f t="shared" si="4"/>
        <v>aceptable con control especifico</v>
      </c>
      <c r="W17" s="45">
        <v>2</v>
      </c>
      <c r="X17" s="47" t="s">
        <v>56</v>
      </c>
      <c r="Y17" s="48" t="s">
        <v>18</v>
      </c>
      <c r="Z17" s="45" t="s">
        <v>47</v>
      </c>
      <c r="AA17" s="45" t="s">
        <v>47</v>
      </c>
      <c r="AB17" s="50" t="s">
        <v>47</v>
      </c>
      <c r="AC17" s="57" t="s">
        <v>486</v>
      </c>
      <c r="AD17" s="45" t="s">
        <v>47</v>
      </c>
    </row>
    <row r="18" spans="2:30" s="20" customFormat="1" ht="87" customHeight="1" thickBot="1" x14ac:dyDescent="0.3">
      <c r="B18" s="124" t="s">
        <v>41</v>
      </c>
      <c r="C18" s="125" t="s">
        <v>452</v>
      </c>
      <c r="D18" s="125" t="s">
        <v>387</v>
      </c>
      <c r="E18" s="126" t="s">
        <v>386</v>
      </c>
      <c r="F18" s="126" t="s">
        <v>453</v>
      </c>
      <c r="G18" s="6" t="s">
        <v>42</v>
      </c>
      <c r="H18" s="6"/>
      <c r="I18" s="58" t="s">
        <v>57</v>
      </c>
      <c r="J18" s="46" t="s">
        <v>487</v>
      </c>
      <c r="K18" s="47" t="s">
        <v>58</v>
      </c>
      <c r="L18" s="45" t="s">
        <v>44</v>
      </c>
      <c r="M18" s="47" t="s">
        <v>44</v>
      </c>
      <c r="N18" s="50" t="s">
        <v>488</v>
      </c>
      <c r="O18" s="45">
        <v>2</v>
      </c>
      <c r="P18" s="45">
        <v>3</v>
      </c>
      <c r="Q18" s="45">
        <f t="shared" si="0"/>
        <v>6</v>
      </c>
      <c r="R18" s="45" t="str">
        <f t="shared" si="1"/>
        <v>MEDIO</v>
      </c>
      <c r="S18" s="45">
        <v>25</v>
      </c>
      <c r="T18" s="45">
        <f t="shared" si="2"/>
        <v>150</v>
      </c>
      <c r="U18" s="45" t="str">
        <f t="shared" si="3"/>
        <v>II</v>
      </c>
      <c r="V18" s="56" t="str">
        <f t="shared" si="4"/>
        <v>aceptable con control especifico</v>
      </c>
      <c r="W18" s="45">
        <v>2</v>
      </c>
      <c r="X18" s="47" t="s">
        <v>59</v>
      </c>
      <c r="Y18" s="48" t="s">
        <v>18</v>
      </c>
      <c r="Z18" s="45" t="s">
        <v>47</v>
      </c>
      <c r="AA18" s="45" t="s">
        <v>47</v>
      </c>
      <c r="AB18" s="45" t="s">
        <v>47</v>
      </c>
      <c r="AC18" s="6" t="s">
        <v>489</v>
      </c>
      <c r="AD18" s="45" t="s">
        <v>47</v>
      </c>
    </row>
    <row r="19" spans="2:30" s="20" customFormat="1" ht="63" customHeight="1" x14ac:dyDescent="0.25">
      <c r="B19" s="124" t="s">
        <v>41</v>
      </c>
      <c r="C19" s="125" t="s">
        <v>452</v>
      </c>
      <c r="D19" s="125" t="s">
        <v>387</v>
      </c>
      <c r="E19" s="126" t="s">
        <v>386</v>
      </c>
      <c r="F19" s="126" t="s">
        <v>453</v>
      </c>
      <c r="G19" s="6" t="s">
        <v>42</v>
      </c>
      <c r="H19" s="6"/>
      <c r="I19" s="59" t="s">
        <v>490</v>
      </c>
      <c r="J19" s="46" t="s">
        <v>487</v>
      </c>
      <c r="K19" s="47" t="s">
        <v>60</v>
      </c>
      <c r="L19" s="45" t="s">
        <v>44</v>
      </c>
      <c r="M19" s="47" t="s">
        <v>44</v>
      </c>
      <c r="N19" s="49" t="s">
        <v>491</v>
      </c>
      <c r="O19" s="45">
        <v>2</v>
      </c>
      <c r="P19" s="45">
        <v>3</v>
      </c>
      <c r="Q19" s="45">
        <f t="shared" si="0"/>
        <v>6</v>
      </c>
      <c r="R19" s="45" t="str">
        <f t="shared" si="1"/>
        <v>MEDIO</v>
      </c>
      <c r="S19" s="45">
        <v>60</v>
      </c>
      <c r="T19" s="45">
        <f t="shared" si="2"/>
        <v>360</v>
      </c>
      <c r="U19" s="45" t="str">
        <f t="shared" si="3"/>
        <v>II</v>
      </c>
      <c r="V19" s="56" t="str">
        <f t="shared" si="4"/>
        <v>aceptable con control especifico</v>
      </c>
      <c r="W19" s="45">
        <v>2</v>
      </c>
      <c r="X19" s="47" t="s">
        <v>59</v>
      </c>
      <c r="Y19" s="48" t="s">
        <v>18</v>
      </c>
      <c r="Z19" s="45" t="s">
        <v>47</v>
      </c>
      <c r="AA19" s="45" t="s">
        <v>47</v>
      </c>
      <c r="AB19" s="45" t="s">
        <v>47</v>
      </c>
      <c r="AC19" s="6" t="s">
        <v>492</v>
      </c>
      <c r="AD19" s="45" t="s">
        <v>47</v>
      </c>
    </row>
    <row r="20" spans="2:30" s="20" customFormat="1" ht="75" customHeight="1" x14ac:dyDescent="0.25">
      <c r="B20" s="124" t="s">
        <v>41</v>
      </c>
      <c r="C20" s="125" t="s">
        <v>452</v>
      </c>
      <c r="D20" s="125" t="s">
        <v>387</v>
      </c>
      <c r="E20" s="126" t="s">
        <v>386</v>
      </c>
      <c r="F20" s="126" t="s">
        <v>453</v>
      </c>
      <c r="G20" s="6" t="s">
        <v>42</v>
      </c>
      <c r="H20" s="6"/>
      <c r="I20" s="49" t="s">
        <v>493</v>
      </c>
      <c r="J20" s="46" t="s">
        <v>487</v>
      </c>
      <c r="K20" s="47" t="s">
        <v>494</v>
      </c>
      <c r="L20" s="45" t="s">
        <v>44</v>
      </c>
      <c r="M20" s="47" t="s">
        <v>44</v>
      </c>
      <c r="N20" s="52" t="s">
        <v>61</v>
      </c>
      <c r="O20" s="6">
        <v>2</v>
      </c>
      <c r="P20" s="6">
        <v>3</v>
      </c>
      <c r="Q20" s="45">
        <f t="shared" si="0"/>
        <v>6</v>
      </c>
      <c r="R20" s="45" t="str">
        <f t="shared" si="1"/>
        <v>MEDIO</v>
      </c>
      <c r="S20" s="6">
        <v>25</v>
      </c>
      <c r="T20" s="45">
        <f t="shared" si="2"/>
        <v>150</v>
      </c>
      <c r="U20" s="45" t="str">
        <f t="shared" si="3"/>
        <v>II</v>
      </c>
      <c r="V20" s="56" t="str">
        <f t="shared" si="4"/>
        <v>aceptable con control especifico</v>
      </c>
      <c r="W20" s="45">
        <v>2</v>
      </c>
      <c r="X20" s="47" t="s">
        <v>495</v>
      </c>
      <c r="Y20" s="6" t="s">
        <v>18</v>
      </c>
      <c r="Z20" s="45" t="s">
        <v>47</v>
      </c>
      <c r="AA20" s="45" t="s">
        <v>47</v>
      </c>
      <c r="AB20" s="45" t="s">
        <v>47</v>
      </c>
      <c r="AC20" s="6" t="s">
        <v>496</v>
      </c>
      <c r="AD20" s="6" t="s">
        <v>47</v>
      </c>
    </row>
    <row r="21" spans="2:30" s="20" customFormat="1" ht="137.25" customHeight="1" x14ac:dyDescent="0.25">
      <c r="B21" s="124" t="s">
        <v>41</v>
      </c>
      <c r="C21" s="125" t="s">
        <v>452</v>
      </c>
      <c r="D21" s="125" t="s">
        <v>387</v>
      </c>
      <c r="E21" s="126" t="s">
        <v>386</v>
      </c>
      <c r="F21" s="126" t="s">
        <v>453</v>
      </c>
      <c r="G21" s="126" t="s">
        <v>389</v>
      </c>
      <c r="H21" s="126"/>
      <c r="I21" s="127" t="s">
        <v>390</v>
      </c>
      <c r="J21" s="128" t="s">
        <v>63</v>
      </c>
      <c r="K21" s="129" t="s">
        <v>497</v>
      </c>
      <c r="L21" s="48" t="s">
        <v>44</v>
      </c>
      <c r="M21" s="130" t="s">
        <v>498</v>
      </c>
      <c r="N21" s="130" t="s">
        <v>499</v>
      </c>
      <c r="O21" s="126">
        <v>2</v>
      </c>
      <c r="P21" s="126">
        <v>3</v>
      </c>
      <c r="Q21" s="48">
        <f t="shared" ref="Q21" si="5">O21*P21</f>
        <v>6</v>
      </c>
      <c r="R21" s="48" t="str">
        <f t="shared" ref="R21" si="6">IF(Q21&lt;=4,"BAJO",IF(Q21&lt;=8,"MEDIO",IF(Q21&lt;=20,"ALTO","MUY ALTO")))</f>
        <v>MEDIO</v>
      </c>
      <c r="S21" s="126">
        <v>60</v>
      </c>
      <c r="T21" s="48">
        <f t="shared" ref="T21" si="7">Q21*S21</f>
        <v>360</v>
      </c>
      <c r="U21" s="48" t="str">
        <f t="shared" ref="U21" si="8">IF(T21&lt;=20,"IV",IF(T21&lt;=120,"III",IF(T21&lt;=500,"II",IF(T21&lt;=4000,"I",FALSE))))</f>
        <v>II</v>
      </c>
      <c r="V21" s="48" t="str">
        <f t="shared" ref="V21" si="9">IF(U21="IV","Aceptable",IF(U21="III","Mejorable",IF(U21="II","aceptable con control especifico",IF(U21="I","No aceptable",FALSE))))</f>
        <v>aceptable con control especifico</v>
      </c>
      <c r="W21" s="48">
        <v>2</v>
      </c>
      <c r="X21" s="129" t="s">
        <v>70</v>
      </c>
      <c r="Y21" s="126" t="s">
        <v>18</v>
      </c>
      <c r="Z21" s="48" t="s">
        <v>47</v>
      </c>
      <c r="AA21" s="48" t="s">
        <v>47</v>
      </c>
      <c r="AB21" s="48" t="s">
        <v>47</v>
      </c>
      <c r="AC21" s="130" t="s">
        <v>500</v>
      </c>
      <c r="AD21" s="126" t="s">
        <v>47</v>
      </c>
    </row>
    <row r="22" spans="2:30" s="20" customFormat="1" ht="155.25" customHeight="1" thickBot="1" x14ac:dyDescent="0.3">
      <c r="B22" s="124" t="s">
        <v>41</v>
      </c>
      <c r="C22" s="125" t="s">
        <v>452</v>
      </c>
      <c r="D22" s="125" t="s">
        <v>387</v>
      </c>
      <c r="E22" s="126" t="s">
        <v>386</v>
      </c>
      <c r="F22" s="126" t="s">
        <v>453</v>
      </c>
      <c r="G22" s="6" t="s">
        <v>42</v>
      </c>
      <c r="H22" s="6"/>
      <c r="I22" s="54" t="s">
        <v>62</v>
      </c>
      <c r="J22" s="46" t="s">
        <v>63</v>
      </c>
      <c r="K22" s="47" t="s">
        <v>64</v>
      </c>
      <c r="L22" s="49" t="s">
        <v>65</v>
      </c>
      <c r="M22" s="47" t="s">
        <v>44</v>
      </c>
      <c r="N22" s="49" t="s">
        <v>66</v>
      </c>
      <c r="O22" s="6">
        <v>2</v>
      </c>
      <c r="P22" s="6">
        <v>3</v>
      </c>
      <c r="Q22" s="45">
        <f t="shared" si="0"/>
        <v>6</v>
      </c>
      <c r="R22" s="45" t="str">
        <f t="shared" si="1"/>
        <v>MEDIO</v>
      </c>
      <c r="S22" s="6">
        <v>60</v>
      </c>
      <c r="T22" s="45">
        <f t="shared" si="2"/>
        <v>360</v>
      </c>
      <c r="U22" s="45" t="str">
        <f t="shared" si="3"/>
        <v>II</v>
      </c>
      <c r="V22" s="56" t="str">
        <f t="shared" si="4"/>
        <v>aceptable con control especifico</v>
      </c>
      <c r="W22" s="45">
        <v>2</v>
      </c>
      <c r="X22" s="47" t="s">
        <v>67</v>
      </c>
      <c r="Y22" s="6" t="s">
        <v>18</v>
      </c>
      <c r="Z22" s="45" t="s">
        <v>47</v>
      </c>
      <c r="AA22" s="45" t="s">
        <v>47</v>
      </c>
      <c r="AB22" s="45" t="s">
        <v>47</v>
      </c>
      <c r="AC22" s="6" t="s">
        <v>501</v>
      </c>
      <c r="AD22" s="6" t="s">
        <v>47</v>
      </c>
    </row>
    <row r="23" spans="2:30" s="20" customFormat="1" ht="174.75" customHeight="1" x14ac:dyDescent="0.25">
      <c r="B23" s="124" t="s">
        <v>41</v>
      </c>
      <c r="C23" s="125" t="s">
        <v>452</v>
      </c>
      <c r="D23" s="125" t="s">
        <v>387</v>
      </c>
      <c r="E23" s="126" t="s">
        <v>386</v>
      </c>
      <c r="F23" s="126" t="s">
        <v>453</v>
      </c>
      <c r="G23" s="6" t="s">
        <v>42</v>
      </c>
      <c r="H23" s="6"/>
      <c r="I23" s="50" t="s">
        <v>68</v>
      </c>
      <c r="J23" s="46" t="s">
        <v>63</v>
      </c>
      <c r="K23" s="47" t="s">
        <v>502</v>
      </c>
      <c r="L23" s="60" t="s">
        <v>44</v>
      </c>
      <c r="M23" s="47" t="s">
        <v>44</v>
      </c>
      <c r="N23" s="50" t="s">
        <v>69</v>
      </c>
      <c r="O23" s="6">
        <v>2</v>
      </c>
      <c r="P23" s="6">
        <v>4</v>
      </c>
      <c r="Q23" s="45">
        <f t="shared" si="0"/>
        <v>8</v>
      </c>
      <c r="R23" s="45" t="str">
        <f t="shared" si="1"/>
        <v>MEDIO</v>
      </c>
      <c r="S23" s="6">
        <v>25</v>
      </c>
      <c r="T23" s="45">
        <f t="shared" si="2"/>
        <v>200</v>
      </c>
      <c r="U23" s="45" t="str">
        <f t="shared" si="3"/>
        <v>II</v>
      </c>
      <c r="V23" s="56" t="str">
        <f t="shared" si="4"/>
        <v>aceptable con control especifico</v>
      </c>
      <c r="W23" s="45">
        <v>2</v>
      </c>
      <c r="X23" s="47" t="s">
        <v>70</v>
      </c>
      <c r="Y23" s="6" t="s">
        <v>18</v>
      </c>
      <c r="Z23" s="45" t="s">
        <v>47</v>
      </c>
      <c r="AA23" s="45" t="s">
        <v>47</v>
      </c>
      <c r="AB23" s="45" t="s">
        <v>503</v>
      </c>
      <c r="AC23" s="6" t="s">
        <v>504</v>
      </c>
      <c r="AD23" s="6" t="s">
        <v>47</v>
      </c>
    </row>
    <row r="24" spans="2:30" s="20" customFormat="1" ht="174.75" customHeight="1" x14ac:dyDescent="0.25">
      <c r="B24" s="131" t="s">
        <v>41</v>
      </c>
      <c r="C24" s="125" t="s">
        <v>452</v>
      </c>
      <c r="D24" s="125" t="s">
        <v>387</v>
      </c>
      <c r="E24" s="126" t="s">
        <v>386</v>
      </c>
      <c r="F24" s="126" t="s">
        <v>453</v>
      </c>
      <c r="G24" s="4"/>
      <c r="H24" s="4" t="s">
        <v>42</v>
      </c>
      <c r="I24" s="41" t="s">
        <v>71</v>
      </c>
      <c r="J24" s="7" t="s">
        <v>418</v>
      </c>
      <c r="K24" s="44" t="s">
        <v>419</v>
      </c>
      <c r="L24" s="45" t="s">
        <v>44</v>
      </c>
      <c r="M24" s="44" t="s">
        <v>498</v>
      </c>
      <c r="N24" s="44" t="s">
        <v>499</v>
      </c>
      <c r="O24" s="45">
        <v>2</v>
      </c>
      <c r="P24" s="45">
        <v>2</v>
      </c>
      <c r="Q24" s="41">
        <f t="shared" si="0"/>
        <v>4</v>
      </c>
      <c r="R24" s="41" t="str">
        <f t="shared" si="1"/>
        <v>BAJO</v>
      </c>
      <c r="S24" s="45">
        <v>25</v>
      </c>
      <c r="T24" s="41">
        <f t="shared" si="2"/>
        <v>100</v>
      </c>
      <c r="U24" s="41" t="str">
        <f t="shared" si="3"/>
        <v>III</v>
      </c>
      <c r="V24" s="55" t="str">
        <f t="shared" si="4"/>
        <v>Mejorable</v>
      </c>
      <c r="W24" s="41">
        <v>2</v>
      </c>
      <c r="X24" s="45" t="s">
        <v>72</v>
      </c>
      <c r="Y24" s="45" t="s">
        <v>18</v>
      </c>
      <c r="Z24" s="41" t="s">
        <v>47</v>
      </c>
      <c r="AA24" s="41" t="s">
        <v>47</v>
      </c>
      <c r="AB24" s="41" t="s">
        <v>47</v>
      </c>
      <c r="AC24" s="44" t="s">
        <v>500</v>
      </c>
      <c r="AD24" s="44" t="s">
        <v>47</v>
      </c>
    </row>
    <row r="25" spans="2:30" s="20" customFormat="1" ht="174.75" customHeight="1" x14ac:dyDescent="0.25">
      <c r="B25" s="131" t="s">
        <v>41</v>
      </c>
      <c r="C25" s="125" t="s">
        <v>452</v>
      </c>
      <c r="D25" s="125" t="s">
        <v>387</v>
      </c>
      <c r="E25" s="126" t="s">
        <v>386</v>
      </c>
      <c r="F25" s="126" t="s">
        <v>453</v>
      </c>
      <c r="G25" s="4"/>
      <c r="H25" s="4" t="s">
        <v>42</v>
      </c>
      <c r="I25" s="41" t="s">
        <v>73</v>
      </c>
      <c r="J25" s="43" t="s">
        <v>418</v>
      </c>
      <c r="K25" s="44" t="s">
        <v>425</v>
      </c>
      <c r="L25" s="45" t="s">
        <v>44</v>
      </c>
      <c r="M25" s="44" t="s">
        <v>498</v>
      </c>
      <c r="N25" s="44" t="s">
        <v>499</v>
      </c>
      <c r="O25" s="45">
        <v>2</v>
      </c>
      <c r="P25" s="45">
        <v>1</v>
      </c>
      <c r="Q25" s="41">
        <f t="shared" si="0"/>
        <v>2</v>
      </c>
      <c r="R25" s="41" t="str">
        <f t="shared" si="1"/>
        <v>BAJO</v>
      </c>
      <c r="S25" s="45">
        <v>100</v>
      </c>
      <c r="T25" s="41">
        <f t="shared" si="2"/>
        <v>200</v>
      </c>
      <c r="U25" s="41" t="str">
        <f t="shared" si="3"/>
        <v>II</v>
      </c>
      <c r="V25" s="61" t="str">
        <f t="shared" si="4"/>
        <v>aceptable con control especifico</v>
      </c>
      <c r="W25" s="41">
        <v>2</v>
      </c>
      <c r="X25" s="45" t="s">
        <v>74</v>
      </c>
      <c r="Y25" s="45" t="s">
        <v>18</v>
      </c>
      <c r="Z25" s="41" t="s">
        <v>47</v>
      </c>
      <c r="AA25" s="41" t="s">
        <v>47</v>
      </c>
      <c r="AB25" s="41" t="s">
        <v>47</v>
      </c>
      <c r="AC25" s="44" t="s">
        <v>500</v>
      </c>
      <c r="AD25" s="44" t="s">
        <v>47</v>
      </c>
    </row>
    <row r="26" spans="2:30" s="20" customFormat="1" ht="174.75" customHeight="1" x14ac:dyDescent="0.25">
      <c r="B26" s="131" t="s">
        <v>41</v>
      </c>
      <c r="C26" s="125" t="s">
        <v>452</v>
      </c>
      <c r="D26" s="125" t="s">
        <v>387</v>
      </c>
      <c r="E26" s="132" t="s">
        <v>391</v>
      </c>
      <c r="F26" s="132" t="s">
        <v>505</v>
      </c>
      <c r="G26" s="6" t="s">
        <v>42</v>
      </c>
      <c r="H26" s="6"/>
      <c r="I26" s="45" t="s">
        <v>454</v>
      </c>
      <c r="J26" s="46" t="s">
        <v>455</v>
      </c>
      <c r="K26" s="47" t="s">
        <v>75</v>
      </c>
      <c r="L26" s="45" t="s">
        <v>44</v>
      </c>
      <c r="M26" s="47" t="s">
        <v>456</v>
      </c>
      <c r="N26" s="47" t="s">
        <v>457</v>
      </c>
      <c r="O26" s="45">
        <v>2</v>
      </c>
      <c r="P26" s="45">
        <v>3</v>
      </c>
      <c r="Q26" s="45">
        <f t="shared" si="0"/>
        <v>6</v>
      </c>
      <c r="R26" s="45" t="str">
        <f t="shared" si="1"/>
        <v>MEDIO</v>
      </c>
      <c r="S26" s="45">
        <v>10</v>
      </c>
      <c r="T26" s="45">
        <f t="shared" si="2"/>
        <v>60</v>
      </c>
      <c r="U26" s="45" t="str">
        <f t="shared" si="3"/>
        <v>III</v>
      </c>
      <c r="V26" s="55" t="str">
        <f t="shared" si="4"/>
        <v>Mejorable</v>
      </c>
      <c r="W26" s="45">
        <v>1</v>
      </c>
      <c r="X26" s="47" t="s">
        <v>45</v>
      </c>
      <c r="Y26" s="48" t="s">
        <v>46</v>
      </c>
      <c r="Z26" s="45" t="s">
        <v>47</v>
      </c>
      <c r="AA26" s="45" t="s">
        <v>47</v>
      </c>
      <c r="AB26" s="45" t="s">
        <v>47</v>
      </c>
      <c r="AC26" s="45" t="s">
        <v>458</v>
      </c>
      <c r="AD26" s="45" t="s">
        <v>47</v>
      </c>
    </row>
    <row r="27" spans="2:30" s="20" customFormat="1" ht="174.75" customHeight="1" x14ac:dyDescent="0.25">
      <c r="B27" s="131" t="s">
        <v>41</v>
      </c>
      <c r="C27" s="125" t="s">
        <v>452</v>
      </c>
      <c r="D27" s="125" t="s">
        <v>387</v>
      </c>
      <c r="E27" s="132" t="s">
        <v>391</v>
      </c>
      <c r="F27" s="132" t="s">
        <v>505</v>
      </c>
      <c r="G27" s="4"/>
      <c r="H27" s="4" t="s">
        <v>42</v>
      </c>
      <c r="I27" s="41" t="s">
        <v>76</v>
      </c>
      <c r="J27" s="43" t="s">
        <v>455</v>
      </c>
      <c r="K27" s="44" t="s">
        <v>77</v>
      </c>
      <c r="L27" s="45" t="s">
        <v>44</v>
      </c>
      <c r="M27" s="62" t="s">
        <v>461</v>
      </c>
      <c r="N27" s="63" t="s">
        <v>506</v>
      </c>
      <c r="O27" s="45">
        <v>2</v>
      </c>
      <c r="P27" s="45">
        <v>3</v>
      </c>
      <c r="Q27" s="41">
        <f t="shared" si="0"/>
        <v>6</v>
      </c>
      <c r="R27" s="41" t="str">
        <f t="shared" si="1"/>
        <v>MEDIO</v>
      </c>
      <c r="S27" s="45">
        <v>25</v>
      </c>
      <c r="T27" s="41">
        <f t="shared" si="2"/>
        <v>150</v>
      </c>
      <c r="U27" s="41" t="str">
        <f t="shared" si="3"/>
        <v>II</v>
      </c>
      <c r="V27" s="61" t="str">
        <f t="shared" si="4"/>
        <v>aceptable con control especifico</v>
      </c>
      <c r="W27" s="41">
        <v>1</v>
      </c>
      <c r="X27" s="6" t="s">
        <v>78</v>
      </c>
      <c r="Y27" s="4" t="s">
        <v>46</v>
      </c>
      <c r="Z27" s="41" t="s">
        <v>47</v>
      </c>
      <c r="AA27" s="41" t="s">
        <v>47</v>
      </c>
      <c r="AB27" s="41" t="s">
        <v>47</v>
      </c>
      <c r="AC27" s="41" t="s">
        <v>507</v>
      </c>
      <c r="AD27" s="41" t="s">
        <v>47</v>
      </c>
    </row>
    <row r="28" spans="2:30" s="20" customFormat="1" ht="174.75" customHeight="1" x14ac:dyDescent="0.25">
      <c r="B28" s="131" t="s">
        <v>41</v>
      </c>
      <c r="C28" s="125" t="s">
        <v>452</v>
      </c>
      <c r="D28" s="125" t="s">
        <v>387</v>
      </c>
      <c r="E28" s="132" t="s">
        <v>391</v>
      </c>
      <c r="F28" s="132" t="s">
        <v>505</v>
      </c>
      <c r="G28" s="4"/>
      <c r="H28" s="4" t="s">
        <v>42</v>
      </c>
      <c r="I28" s="62" t="s">
        <v>493</v>
      </c>
      <c r="J28" s="43" t="s">
        <v>487</v>
      </c>
      <c r="K28" s="44" t="s">
        <v>494</v>
      </c>
      <c r="L28" s="41" t="s">
        <v>44</v>
      </c>
      <c r="M28" s="44" t="s">
        <v>44</v>
      </c>
      <c r="N28" s="62" t="s">
        <v>61</v>
      </c>
      <c r="O28" s="4">
        <v>2</v>
      </c>
      <c r="P28" s="4">
        <v>3</v>
      </c>
      <c r="Q28" s="41">
        <f t="shared" si="0"/>
        <v>6</v>
      </c>
      <c r="R28" s="41" t="str">
        <f t="shared" si="1"/>
        <v>MEDIO</v>
      </c>
      <c r="S28" s="4">
        <v>25</v>
      </c>
      <c r="T28" s="41">
        <f t="shared" si="2"/>
        <v>150</v>
      </c>
      <c r="U28" s="41" t="str">
        <f t="shared" si="3"/>
        <v>II</v>
      </c>
      <c r="V28" s="61" t="str">
        <f t="shared" si="4"/>
        <v>aceptable con control especifico</v>
      </c>
      <c r="W28" s="41">
        <v>1</v>
      </c>
      <c r="X28" s="44" t="s">
        <v>495</v>
      </c>
      <c r="Y28" s="4" t="s">
        <v>18</v>
      </c>
      <c r="Z28" s="41" t="s">
        <v>47</v>
      </c>
      <c r="AA28" s="41" t="s">
        <v>47</v>
      </c>
      <c r="AB28" s="41" t="s">
        <v>47</v>
      </c>
      <c r="AC28" s="4" t="s">
        <v>508</v>
      </c>
      <c r="AD28" s="4" t="s">
        <v>47</v>
      </c>
    </row>
    <row r="29" spans="2:30" s="20" customFormat="1" ht="174.75" customHeight="1" x14ac:dyDescent="0.25">
      <c r="B29" s="131" t="s">
        <v>41</v>
      </c>
      <c r="C29" s="125" t="s">
        <v>452</v>
      </c>
      <c r="D29" s="125" t="s">
        <v>387</v>
      </c>
      <c r="E29" s="132" t="s">
        <v>391</v>
      </c>
      <c r="F29" s="132" t="s">
        <v>79</v>
      </c>
      <c r="G29" s="42"/>
      <c r="H29" s="26" t="s">
        <v>42</v>
      </c>
      <c r="I29" s="41" t="s">
        <v>509</v>
      </c>
      <c r="J29" s="43" t="s">
        <v>401</v>
      </c>
      <c r="K29" s="44" t="s">
        <v>80</v>
      </c>
      <c r="L29" s="41" t="s">
        <v>510</v>
      </c>
      <c r="M29" s="44" t="s">
        <v>511</v>
      </c>
      <c r="N29" s="44" t="s">
        <v>512</v>
      </c>
      <c r="O29" s="6">
        <v>2</v>
      </c>
      <c r="P29" s="6">
        <v>4</v>
      </c>
      <c r="Q29" s="4">
        <f t="shared" si="0"/>
        <v>8</v>
      </c>
      <c r="R29" s="4" t="str">
        <f t="shared" si="1"/>
        <v>MEDIO</v>
      </c>
      <c r="S29" s="6">
        <v>10</v>
      </c>
      <c r="T29" s="4">
        <f t="shared" si="2"/>
        <v>80</v>
      </c>
      <c r="U29" s="4" t="str">
        <f t="shared" si="3"/>
        <v>III</v>
      </c>
      <c r="V29" s="55" t="str">
        <f t="shared" si="4"/>
        <v>Mejorable</v>
      </c>
      <c r="W29" s="41">
        <v>1</v>
      </c>
      <c r="X29" s="45" t="s">
        <v>81</v>
      </c>
      <c r="Y29" s="4" t="s">
        <v>18</v>
      </c>
      <c r="Z29" s="4" t="s">
        <v>47</v>
      </c>
      <c r="AA29" s="4" t="s">
        <v>47</v>
      </c>
      <c r="AB29" s="4" t="s">
        <v>513</v>
      </c>
      <c r="AC29" s="4" t="s">
        <v>514</v>
      </c>
      <c r="AD29" s="41" t="s">
        <v>82</v>
      </c>
    </row>
    <row r="30" spans="2:30" s="20" customFormat="1" ht="174.75" customHeight="1" x14ac:dyDescent="0.25">
      <c r="B30" s="131" t="s">
        <v>41</v>
      </c>
      <c r="C30" s="125" t="s">
        <v>452</v>
      </c>
      <c r="D30" s="125" t="s">
        <v>387</v>
      </c>
      <c r="E30" s="132" t="s">
        <v>391</v>
      </c>
      <c r="F30" s="132" t="s">
        <v>505</v>
      </c>
      <c r="G30" s="42"/>
      <c r="H30" s="26" t="s">
        <v>42</v>
      </c>
      <c r="I30" s="6" t="s">
        <v>515</v>
      </c>
      <c r="J30" s="46" t="s">
        <v>394</v>
      </c>
      <c r="K30" s="47" t="s">
        <v>481</v>
      </c>
      <c r="L30" s="45" t="s">
        <v>44</v>
      </c>
      <c r="M30" s="47" t="s">
        <v>44</v>
      </c>
      <c r="N30" s="60" t="s">
        <v>55</v>
      </c>
      <c r="O30" s="45">
        <v>2</v>
      </c>
      <c r="P30" s="45">
        <v>3</v>
      </c>
      <c r="Q30" s="45">
        <f t="shared" si="0"/>
        <v>6</v>
      </c>
      <c r="R30" s="45" t="str">
        <f t="shared" si="1"/>
        <v>MEDIO</v>
      </c>
      <c r="S30" s="45">
        <v>10</v>
      </c>
      <c r="T30" s="45">
        <f t="shared" si="2"/>
        <v>60</v>
      </c>
      <c r="U30" s="45" t="str">
        <f t="shared" si="3"/>
        <v>III</v>
      </c>
      <c r="V30" s="55" t="str">
        <f t="shared" si="4"/>
        <v>Mejorable</v>
      </c>
      <c r="W30" s="45">
        <v>1</v>
      </c>
      <c r="X30" s="47" t="s">
        <v>482</v>
      </c>
      <c r="Y30" s="48" t="s">
        <v>18</v>
      </c>
      <c r="Z30" s="45" t="s">
        <v>47</v>
      </c>
      <c r="AA30" s="45" t="s">
        <v>47</v>
      </c>
      <c r="AB30" s="50" t="s">
        <v>47</v>
      </c>
      <c r="AC30" s="51" t="s">
        <v>516</v>
      </c>
      <c r="AD30" s="45" t="s">
        <v>47</v>
      </c>
    </row>
    <row r="31" spans="2:30" s="20" customFormat="1" ht="174.75" customHeight="1" thickBot="1" x14ac:dyDescent="0.3">
      <c r="B31" s="131" t="s">
        <v>41</v>
      </c>
      <c r="C31" s="125" t="s">
        <v>452</v>
      </c>
      <c r="D31" s="125" t="s">
        <v>387</v>
      </c>
      <c r="E31" s="132" t="s">
        <v>391</v>
      </c>
      <c r="F31" s="132" t="s">
        <v>505</v>
      </c>
      <c r="G31" s="42"/>
      <c r="H31" s="26" t="s">
        <v>42</v>
      </c>
      <c r="I31" s="6" t="s">
        <v>517</v>
      </c>
      <c r="J31" s="46" t="s">
        <v>394</v>
      </c>
      <c r="K31" s="47" t="s">
        <v>485</v>
      </c>
      <c r="L31" s="45" t="s">
        <v>44</v>
      </c>
      <c r="M31" s="47" t="s">
        <v>44</v>
      </c>
      <c r="N31" s="52" t="s">
        <v>55</v>
      </c>
      <c r="O31" s="45">
        <v>6</v>
      </c>
      <c r="P31" s="45">
        <v>2</v>
      </c>
      <c r="Q31" s="45">
        <f t="shared" si="0"/>
        <v>12</v>
      </c>
      <c r="R31" s="45" t="str">
        <f t="shared" si="1"/>
        <v>ALTO</v>
      </c>
      <c r="S31" s="45">
        <v>25</v>
      </c>
      <c r="T31" s="45">
        <f t="shared" si="2"/>
        <v>300</v>
      </c>
      <c r="U31" s="45" t="str">
        <f t="shared" si="3"/>
        <v>II</v>
      </c>
      <c r="V31" s="56" t="str">
        <f t="shared" si="4"/>
        <v>aceptable con control especifico</v>
      </c>
      <c r="W31" s="45">
        <v>1</v>
      </c>
      <c r="X31" s="47" t="s">
        <v>83</v>
      </c>
      <c r="Y31" s="48" t="s">
        <v>18</v>
      </c>
      <c r="Z31" s="45" t="s">
        <v>47</v>
      </c>
      <c r="AA31" s="45" t="s">
        <v>47</v>
      </c>
      <c r="AB31" s="50" t="s">
        <v>47</v>
      </c>
      <c r="AC31" s="57" t="s">
        <v>518</v>
      </c>
      <c r="AD31" s="45" t="s">
        <v>47</v>
      </c>
    </row>
    <row r="32" spans="2:30" s="20" customFormat="1" ht="174.75" customHeight="1" x14ac:dyDescent="0.25">
      <c r="B32" s="131" t="s">
        <v>41</v>
      </c>
      <c r="C32" s="125" t="s">
        <v>452</v>
      </c>
      <c r="D32" s="125" t="s">
        <v>387</v>
      </c>
      <c r="E32" s="132" t="s">
        <v>391</v>
      </c>
      <c r="F32" s="132" t="s">
        <v>505</v>
      </c>
      <c r="G32" s="42" t="s">
        <v>42</v>
      </c>
      <c r="H32" s="26"/>
      <c r="I32" s="53" t="s">
        <v>493</v>
      </c>
      <c r="J32" s="46" t="s">
        <v>487</v>
      </c>
      <c r="K32" s="47" t="s">
        <v>494</v>
      </c>
      <c r="L32" s="45" t="s">
        <v>44</v>
      </c>
      <c r="M32" s="47" t="s">
        <v>44</v>
      </c>
      <c r="N32" s="64" t="s">
        <v>61</v>
      </c>
      <c r="O32" s="6">
        <v>2</v>
      </c>
      <c r="P32" s="6">
        <v>3</v>
      </c>
      <c r="Q32" s="45">
        <f t="shared" si="0"/>
        <v>6</v>
      </c>
      <c r="R32" s="45" t="str">
        <f t="shared" si="1"/>
        <v>MEDIO</v>
      </c>
      <c r="S32" s="6">
        <v>25</v>
      </c>
      <c r="T32" s="45">
        <f t="shared" si="2"/>
        <v>150</v>
      </c>
      <c r="U32" s="45" t="str">
        <f t="shared" si="3"/>
        <v>II</v>
      </c>
      <c r="V32" s="56" t="str">
        <f t="shared" si="4"/>
        <v>aceptable con control especifico</v>
      </c>
      <c r="W32" s="45">
        <v>1</v>
      </c>
      <c r="X32" s="47" t="s">
        <v>495</v>
      </c>
      <c r="Y32" s="6" t="s">
        <v>18</v>
      </c>
      <c r="Z32" s="45" t="s">
        <v>47</v>
      </c>
      <c r="AA32" s="45" t="s">
        <v>47</v>
      </c>
      <c r="AB32" s="45" t="s">
        <v>47</v>
      </c>
      <c r="AC32" s="6" t="s">
        <v>496</v>
      </c>
      <c r="AD32" s="6" t="s">
        <v>47</v>
      </c>
    </row>
    <row r="33" spans="2:30" s="20" customFormat="1" ht="174.75" customHeight="1" thickBot="1" x14ac:dyDescent="0.3">
      <c r="B33" s="131" t="s">
        <v>41</v>
      </c>
      <c r="C33" s="125" t="s">
        <v>452</v>
      </c>
      <c r="D33" s="125" t="s">
        <v>387</v>
      </c>
      <c r="E33" s="132" t="s">
        <v>391</v>
      </c>
      <c r="F33" s="132" t="s">
        <v>505</v>
      </c>
      <c r="G33" s="42"/>
      <c r="H33" s="26" t="s">
        <v>42</v>
      </c>
      <c r="I33" s="58" t="s">
        <v>57</v>
      </c>
      <c r="J33" s="46" t="s">
        <v>487</v>
      </c>
      <c r="K33" s="47" t="s">
        <v>58</v>
      </c>
      <c r="L33" s="45" t="s">
        <v>44</v>
      </c>
      <c r="M33" s="47" t="s">
        <v>44</v>
      </c>
      <c r="N33" s="50" t="s">
        <v>488</v>
      </c>
      <c r="O33" s="45">
        <v>2</v>
      </c>
      <c r="P33" s="45">
        <v>3</v>
      </c>
      <c r="Q33" s="45">
        <f t="shared" si="0"/>
        <v>6</v>
      </c>
      <c r="R33" s="45" t="str">
        <f t="shared" si="1"/>
        <v>MEDIO</v>
      </c>
      <c r="S33" s="45">
        <v>25</v>
      </c>
      <c r="T33" s="45">
        <f t="shared" si="2"/>
        <v>150</v>
      </c>
      <c r="U33" s="45" t="str">
        <f t="shared" si="3"/>
        <v>II</v>
      </c>
      <c r="V33" s="56" t="str">
        <f t="shared" si="4"/>
        <v>aceptable con control especifico</v>
      </c>
      <c r="W33" s="45">
        <v>1</v>
      </c>
      <c r="X33" s="47" t="s">
        <v>59</v>
      </c>
      <c r="Y33" s="48" t="s">
        <v>18</v>
      </c>
      <c r="Z33" s="45" t="s">
        <v>47</v>
      </c>
      <c r="AA33" s="45" t="s">
        <v>47</v>
      </c>
      <c r="AB33" s="45" t="s">
        <v>47</v>
      </c>
      <c r="AC33" s="6" t="s">
        <v>489</v>
      </c>
      <c r="AD33" s="45" t="s">
        <v>47</v>
      </c>
    </row>
    <row r="34" spans="2:30" s="20" customFormat="1" ht="174.75" customHeight="1" x14ac:dyDescent="0.25">
      <c r="B34" s="131" t="s">
        <v>41</v>
      </c>
      <c r="C34" s="125" t="s">
        <v>452</v>
      </c>
      <c r="D34" s="125" t="s">
        <v>387</v>
      </c>
      <c r="E34" s="132" t="s">
        <v>391</v>
      </c>
      <c r="F34" s="132" t="s">
        <v>79</v>
      </c>
      <c r="G34" s="42"/>
      <c r="H34" s="26"/>
      <c r="I34" s="41" t="s">
        <v>71</v>
      </c>
      <c r="J34" s="7" t="s">
        <v>418</v>
      </c>
      <c r="K34" s="44" t="s">
        <v>419</v>
      </c>
      <c r="L34" s="45" t="s">
        <v>44</v>
      </c>
      <c r="M34" s="44" t="s">
        <v>498</v>
      </c>
      <c r="N34" s="44" t="s">
        <v>499</v>
      </c>
      <c r="O34" s="45">
        <v>2</v>
      </c>
      <c r="P34" s="45">
        <v>2</v>
      </c>
      <c r="Q34" s="41">
        <f t="shared" si="0"/>
        <v>4</v>
      </c>
      <c r="R34" s="41" t="str">
        <f t="shared" si="1"/>
        <v>BAJO</v>
      </c>
      <c r="S34" s="45">
        <v>25</v>
      </c>
      <c r="T34" s="41">
        <f t="shared" si="2"/>
        <v>100</v>
      </c>
      <c r="U34" s="41" t="str">
        <f t="shared" si="3"/>
        <v>III</v>
      </c>
      <c r="V34" s="55" t="str">
        <f t="shared" si="4"/>
        <v>Mejorable</v>
      </c>
      <c r="W34" s="41">
        <v>1</v>
      </c>
      <c r="X34" s="45" t="s">
        <v>74</v>
      </c>
      <c r="Y34" s="45" t="s">
        <v>18</v>
      </c>
      <c r="Z34" s="41" t="s">
        <v>47</v>
      </c>
      <c r="AA34" s="41" t="s">
        <v>47</v>
      </c>
      <c r="AB34" s="41" t="s">
        <v>47</v>
      </c>
      <c r="AC34" s="44" t="s">
        <v>500</v>
      </c>
      <c r="AD34" s="44" t="s">
        <v>47</v>
      </c>
    </row>
    <row r="35" spans="2:30" s="20" customFormat="1" ht="174.75" customHeight="1" x14ac:dyDescent="0.25">
      <c r="B35" s="131" t="s">
        <v>41</v>
      </c>
      <c r="C35" s="125" t="s">
        <v>452</v>
      </c>
      <c r="D35" s="125" t="s">
        <v>387</v>
      </c>
      <c r="E35" s="132" t="s">
        <v>391</v>
      </c>
      <c r="F35" s="132" t="s">
        <v>505</v>
      </c>
      <c r="G35" s="42"/>
      <c r="H35" s="26" t="s">
        <v>42</v>
      </c>
      <c r="I35" s="41" t="s">
        <v>84</v>
      </c>
      <c r="J35" s="43" t="s">
        <v>418</v>
      </c>
      <c r="K35" s="44" t="s">
        <v>419</v>
      </c>
      <c r="L35" s="45" t="s">
        <v>44</v>
      </c>
      <c r="M35" s="44" t="s">
        <v>498</v>
      </c>
      <c r="N35" s="44" t="s">
        <v>499</v>
      </c>
      <c r="O35" s="45">
        <v>2</v>
      </c>
      <c r="P35" s="45">
        <v>1</v>
      </c>
      <c r="Q35" s="41">
        <f t="shared" si="0"/>
        <v>2</v>
      </c>
      <c r="R35" s="41" t="str">
        <f t="shared" si="1"/>
        <v>BAJO</v>
      </c>
      <c r="S35" s="45">
        <v>100</v>
      </c>
      <c r="T35" s="41">
        <f t="shared" si="2"/>
        <v>200</v>
      </c>
      <c r="U35" s="41" t="str">
        <f t="shared" si="3"/>
        <v>II</v>
      </c>
      <c r="V35" s="61" t="str">
        <f t="shared" si="4"/>
        <v>aceptable con control especifico</v>
      </c>
      <c r="W35" s="41">
        <v>1</v>
      </c>
      <c r="X35" s="45" t="s">
        <v>85</v>
      </c>
      <c r="Y35" s="45" t="s">
        <v>18</v>
      </c>
      <c r="Z35" s="41" t="s">
        <v>47</v>
      </c>
      <c r="AA35" s="41" t="s">
        <v>47</v>
      </c>
      <c r="AB35" s="41" t="s">
        <v>47</v>
      </c>
      <c r="AC35" s="44" t="s">
        <v>519</v>
      </c>
      <c r="AD35" s="44" t="s">
        <v>47</v>
      </c>
    </row>
    <row r="36" spans="2:30" s="20" customFormat="1" ht="174.75" customHeight="1" x14ac:dyDescent="0.25">
      <c r="B36" s="131" t="s">
        <v>41</v>
      </c>
      <c r="C36" s="125" t="s">
        <v>452</v>
      </c>
      <c r="D36" s="125" t="s">
        <v>387</v>
      </c>
      <c r="E36" s="132" t="s">
        <v>391</v>
      </c>
      <c r="F36" s="132" t="s">
        <v>505</v>
      </c>
      <c r="G36" s="42"/>
      <c r="H36" s="26" t="s">
        <v>42</v>
      </c>
      <c r="I36" s="41" t="s">
        <v>86</v>
      </c>
      <c r="J36" s="43" t="s">
        <v>418</v>
      </c>
      <c r="K36" s="44" t="s">
        <v>425</v>
      </c>
      <c r="L36" s="45" t="s">
        <v>44</v>
      </c>
      <c r="M36" s="44" t="s">
        <v>498</v>
      </c>
      <c r="N36" s="44" t="s">
        <v>499</v>
      </c>
      <c r="O36" s="45">
        <v>2</v>
      </c>
      <c r="P36" s="45">
        <v>1</v>
      </c>
      <c r="Q36" s="41">
        <f t="shared" si="0"/>
        <v>2</v>
      </c>
      <c r="R36" s="41" t="str">
        <f t="shared" si="1"/>
        <v>BAJO</v>
      </c>
      <c r="S36" s="45">
        <v>100</v>
      </c>
      <c r="T36" s="41">
        <f t="shared" si="2"/>
        <v>200</v>
      </c>
      <c r="U36" s="41" t="str">
        <f t="shared" si="3"/>
        <v>II</v>
      </c>
      <c r="V36" s="61" t="str">
        <f t="shared" si="4"/>
        <v>aceptable con control especifico</v>
      </c>
      <c r="W36" s="41">
        <v>1</v>
      </c>
      <c r="X36" s="45" t="s">
        <v>74</v>
      </c>
      <c r="Y36" s="45" t="s">
        <v>18</v>
      </c>
      <c r="Z36" s="41" t="s">
        <v>47</v>
      </c>
      <c r="AA36" s="41" t="s">
        <v>47</v>
      </c>
      <c r="AB36" s="41" t="s">
        <v>47</v>
      </c>
      <c r="AC36" s="44" t="s">
        <v>500</v>
      </c>
      <c r="AD36" s="44" t="s">
        <v>47</v>
      </c>
    </row>
    <row r="37" spans="2:30" s="20" customFormat="1" ht="164.25" customHeight="1" x14ac:dyDescent="0.25">
      <c r="B37" s="131" t="s">
        <v>41</v>
      </c>
      <c r="C37" s="125" t="s">
        <v>452</v>
      </c>
      <c r="D37" s="125" t="s">
        <v>387</v>
      </c>
      <c r="E37" s="132" t="s">
        <v>391</v>
      </c>
      <c r="F37" s="132" t="s">
        <v>505</v>
      </c>
      <c r="G37" s="6" t="s">
        <v>42</v>
      </c>
      <c r="H37" s="6"/>
      <c r="I37" s="50" t="s">
        <v>68</v>
      </c>
      <c r="J37" s="46" t="s">
        <v>63</v>
      </c>
      <c r="K37" s="47" t="s">
        <v>502</v>
      </c>
      <c r="L37" s="60" t="s">
        <v>44</v>
      </c>
      <c r="M37" s="47" t="s">
        <v>44</v>
      </c>
      <c r="N37" s="50" t="s">
        <v>69</v>
      </c>
      <c r="O37" s="6">
        <v>2</v>
      </c>
      <c r="P37" s="6">
        <v>4</v>
      </c>
      <c r="Q37" s="45">
        <f t="shared" si="0"/>
        <v>8</v>
      </c>
      <c r="R37" s="45" t="str">
        <f t="shared" si="1"/>
        <v>MEDIO</v>
      </c>
      <c r="S37" s="6">
        <v>25</v>
      </c>
      <c r="T37" s="45">
        <f t="shared" si="2"/>
        <v>200</v>
      </c>
      <c r="U37" s="45" t="str">
        <f t="shared" si="3"/>
        <v>II</v>
      </c>
      <c r="V37" s="56" t="str">
        <f t="shared" si="4"/>
        <v>aceptable con control especifico</v>
      </c>
      <c r="W37" s="45">
        <v>1</v>
      </c>
      <c r="X37" s="47" t="s">
        <v>70</v>
      </c>
      <c r="Y37" s="6" t="s">
        <v>18</v>
      </c>
      <c r="Z37" s="45" t="s">
        <v>47</v>
      </c>
      <c r="AA37" s="45" t="s">
        <v>47</v>
      </c>
      <c r="AB37" s="45" t="s">
        <v>503</v>
      </c>
      <c r="AC37" s="6" t="s">
        <v>520</v>
      </c>
      <c r="AD37" s="6" t="s">
        <v>47</v>
      </c>
    </row>
    <row r="38" spans="2:30" s="20" customFormat="1" ht="174.75" customHeight="1" x14ac:dyDescent="0.25">
      <c r="B38" s="131" t="s">
        <v>41</v>
      </c>
      <c r="C38" s="125" t="s">
        <v>452</v>
      </c>
      <c r="D38" s="125" t="s">
        <v>387</v>
      </c>
      <c r="E38" s="132" t="s">
        <v>391</v>
      </c>
      <c r="F38" s="132" t="s">
        <v>505</v>
      </c>
      <c r="G38" s="4" t="s">
        <v>42</v>
      </c>
      <c r="H38" s="4"/>
      <c r="I38" s="45" t="s">
        <v>87</v>
      </c>
      <c r="J38" s="43" t="s">
        <v>521</v>
      </c>
      <c r="K38" s="44" t="s">
        <v>88</v>
      </c>
      <c r="L38" s="44" t="s">
        <v>44</v>
      </c>
      <c r="M38" s="44" t="s">
        <v>89</v>
      </c>
      <c r="N38" s="44" t="s">
        <v>44</v>
      </c>
      <c r="O38" s="4">
        <v>2</v>
      </c>
      <c r="P38" s="4">
        <v>4</v>
      </c>
      <c r="Q38" s="41">
        <f t="shared" si="0"/>
        <v>8</v>
      </c>
      <c r="R38" s="41" t="str">
        <f t="shared" si="1"/>
        <v>MEDIO</v>
      </c>
      <c r="S38" s="4">
        <v>10</v>
      </c>
      <c r="T38" s="41">
        <f t="shared" si="2"/>
        <v>80</v>
      </c>
      <c r="U38" s="41" t="str">
        <f t="shared" si="3"/>
        <v>III</v>
      </c>
      <c r="V38" s="55" t="str">
        <f t="shared" si="4"/>
        <v>Mejorable</v>
      </c>
      <c r="W38" s="41">
        <v>1</v>
      </c>
      <c r="X38" s="44" t="s">
        <v>54</v>
      </c>
      <c r="Y38" s="4" t="s">
        <v>18</v>
      </c>
      <c r="Z38" s="41" t="s">
        <v>47</v>
      </c>
      <c r="AA38" s="41" t="s">
        <v>47</v>
      </c>
      <c r="AB38" s="41" t="s">
        <v>47</v>
      </c>
      <c r="AC38" s="4" t="s">
        <v>522</v>
      </c>
      <c r="AD38" s="4" t="s">
        <v>47</v>
      </c>
    </row>
    <row r="39" spans="2:30" s="20" customFormat="1" ht="174.75" customHeight="1" x14ac:dyDescent="0.25">
      <c r="B39" s="131" t="s">
        <v>90</v>
      </c>
      <c r="C39" s="125" t="s">
        <v>523</v>
      </c>
      <c r="D39" s="125" t="s">
        <v>387</v>
      </c>
      <c r="E39" s="132" t="s">
        <v>388</v>
      </c>
      <c r="F39" s="132" t="s">
        <v>524</v>
      </c>
      <c r="G39" s="6" t="s">
        <v>42</v>
      </c>
      <c r="H39" s="6"/>
      <c r="I39" s="45" t="s">
        <v>454</v>
      </c>
      <c r="J39" s="46" t="s">
        <v>455</v>
      </c>
      <c r="K39" s="47" t="s">
        <v>75</v>
      </c>
      <c r="L39" s="45" t="s">
        <v>44</v>
      </c>
      <c r="M39" s="47" t="s">
        <v>456</v>
      </c>
      <c r="N39" s="47" t="s">
        <v>457</v>
      </c>
      <c r="O39" s="45">
        <v>2</v>
      </c>
      <c r="P39" s="45">
        <v>3</v>
      </c>
      <c r="Q39" s="45">
        <f t="shared" si="0"/>
        <v>6</v>
      </c>
      <c r="R39" s="45" t="str">
        <f t="shared" si="1"/>
        <v>MEDIO</v>
      </c>
      <c r="S39" s="45">
        <v>10</v>
      </c>
      <c r="T39" s="45">
        <f t="shared" si="2"/>
        <v>60</v>
      </c>
      <c r="U39" s="45" t="str">
        <f t="shared" si="3"/>
        <v>III</v>
      </c>
      <c r="V39" s="55" t="str">
        <f t="shared" si="4"/>
        <v>Mejorable</v>
      </c>
      <c r="W39" s="45">
        <v>15</v>
      </c>
      <c r="X39" s="47" t="s">
        <v>45</v>
      </c>
      <c r="Y39" s="48" t="s">
        <v>46</v>
      </c>
      <c r="Z39" s="45" t="s">
        <v>47</v>
      </c>
      <c r="AA39" s="45" t="s">
        <v>47</v>
      </c>
      <c r="AB39" s="45" t="s">
        <v>47</v>
      </c>
      <c r="AC39" s="45" t="s">
        <v>525</v>
      </c>
      <c r="AD39" s="45" t="s">
        <v>47</v>
      </c>
    </row>
    <row r="40" spans="2:30" s="20" customFormat="1" ht="174.75" customHeight="1" x14ac:dyDescent="0.2">
      <c r="B40" s="131" t="s">
        <v>90</v>
      </c>
      <c r="C40" s="125" t="s">
        <v>523</v>
      </c>
      <c r="D40" s="125" t="s">
        <v>387</v>
      </c>
      <c r="E40" s="132" t="s">
        <v>388</v>
      </c>
      <c r="F40" s="132" t="s">
        <v>524</v>
      </c>
      <c r="G40" s="4"/>
      <c r="H40" s="4" t="s">
        <v>42</v>
      </c>
      <c r="I40" s="41" t="s">
        <v>76</v>
      </c>
      <c r="J40" s="43" t="s">
        <v>455</v>
      </c>
      <c r="K40" s="44" t="s">
        <v>77</v>
      </c>
      <c r="L40" s="45" t="s">
        <v>44</v>
      </c>
      <c r="M40" s="65" t="s">
        <v>91</v>
      </c>
      <c r="N40" s="66" t="s">
        <v>526</v>
      </c>
      <c r="O40" s="45">
        <v>2</v>
      </c>
      <c r="P40" s="45">
        <v>3</v>
      </c>
      <c r="Q40" s="41">
        <f t="shared" si="0"/>
        <v>6</v>
      </c>
      <c r="R40" s="41" t="str">
        <f t="shared" si="1"/>
        <v>MEDIO</v>
      </c>
      <c r="S40" s="45">
        <v>25</v>
      </c>
      <c r="T40" s="41">
        <f t="shared" si="2"/>
        <v>150</v>
      </c>
      <c r="U40" s="41" t="str">
        <f t="shared" si="3"/>
        <v>II</v>
      </c>
      <c r="V40" s="61" t="str">
        <f t="shared" si="4"/>
        <v>aceptable con control especifico</v>
      </c>
      <c r="W40" s="45">
        <v>15</v>
      </c>
      <c r="X40" s="6" t="s">
        <v>78</v>
      </c>
      <c r="Y40" s="4" t="s">
        <v>46</v>
      </c>
      <c r="Z40" s="41" t="s">
        <v>47</v>
      </c>
      <c r="AA40" s="41" t="s">
        <v>47</v>
      </c>
      <c r="AB40" s="41" t="s">
        <v>47</v>
      </c>
      <c r="AC40" s="41" t="s">
        <v>527</v>
      </c>
      <c r="AD40" s="41" t="s">
        <v>47</v>
      </c>
    </row>
    <row r="41" spans="2:30" s="20" customFormat="1" ht="174.75" customHeight="1" x14ac:dyDescent="0.25">
      <c r="B41" s="131" t="s">
        <v>90</v>
      </c>
      <c r="C41" s="125" t="s">
        <v>523</v>
      </c>
      <c r="D41" s="125" t="s">
        <v>387</v>
      </c>
      <c r="E41" s="132" t="s">
        <v>388</v>
      </c>
      <c r="F41" s="132" t="s">
        <v>524</v>
      </c>
      <c r="G41" s="6" t="s">
        <v>42</v>
      </c>
      <c r="H41" s="6"/>
      <c r="I41" s="45" t="s">
        <v>476</v>
      </c>
      <c r="J41" s="46" t="s">
        <v>401</v>
      </c>
      <c r="K41" s="47" t="s">
        <v>53</v>
      </c>
      <c r="L41" s="45" t="s">
        <v>44</v>
      </c>
      <c r="M41" s="47" t="s">
        <v>477</v>
      </c>
      <c r="N41" s="47" t="s">
        <v>528</v>
      </c>
      <c r="O41" s="45">
        <v>2</v>
      </c>
      <c r="P41" s="45">
        <v>2</v>
      </c>
      <c r="Q41" s="45">
        <f t="shared" si="0"/>
        <v>4</v>
      </c>
      <c r="R41" s="45" t="str">
        <f t="shared" si="1"/>
        <v>BAJO</v>
      </c>
      <c r="S41" s="45">
        <v>25</v>
      </c>
      <c r="T41" s="45">
        <f t="shared" si="2"/>
        <v>100</v>
      </c>
      <c r="U41" s="45" t="str">
        <f t="shared" si="3"/>
        <v>III</v>
      </c>
      <c r="V41" s="55" t="str">
        <f t="shared" si="4"/>
        <v>Mejorable</v>
      </c>
      <c r="W41" s="45">
        <v>15</v>
      </c>
      <c r="X41" s="47" t="s">
        <v>54</v>
      </c>
      <c r="Y41" s="48" t="s">
        <v>18</v>
      </c>
      <c r="Z41" s="45" t="s">
        <v>47</v>
      </c>
      <c r="AA41" s="45" t="s">
        <v>47</v>
      </c>
      <c r="AB41" s="45" t="s">
        <v>47</v>
      </c>
      <c r="AC41" s="45" t="s">
        <v>557</v>
      </c>
      <c r="AD41" s="45" t="s">
        <v>47</v>
      </c>
    </row>
    <row r="42" spans="2:30" s="20" customFormat="1" ht="174.75" customHeight="1" x14ac:dyDescent="0.25">
      <c r="B42" s="131" t="s">
        <v>90</v>
      </c>
      <c r="C42" s="125" t="s">
        <v>523</v>
      </c>
      <c r="D42" s="125" t="s">
        <v>387</v>
      </c>
      <c r="E42" s="132" t="s">
        <v>388</v>
      </c>
      <c r="F42" s="132" t="s">
        <v>524</v>
      </c>
      <c r="G42" s="6" t="s">
        <v>42</v>
      </c>
      <c r="H42" s="6"/>
      <c r="I42" s="45" t="s">
        <v>465</v>
      </c>
      <c r="J42" s="46" t="s">
        <v>401</v>
      </c>
      <c r="K42" s="47" t="s">
        <v>48</v>
      </c>
      <c r="L42" s="45" t="s">
        <v>49</v>
      </c>
      <c r="M42" s="47" t="s">
        <v>50</v>
      </c>
      <c r="N42" s="47" t="s">
        <v>466</v>
      </c>
      <c r="O42" s="45">
        <v>2</v>
      </c>
      <c r="P42" s="45">
        <v>2</v>
      </c>
      <c r="Q42" s="45">
        <f t="shared" si="0"/>
        <v>4</v>
      </c>
      <c r="R42" s="45" t="str">
        <f t="shared" si="1"/>
        <v>BAJO</v>
      </c>
      <c r="S42" s="45">
        <v>25</v>
      </c>
      <c r="T42" s="45">
        <f t="shared" si="2"/>
        <v>100</v>
      </c>
      <c r="U42" s="45" t="str">
        <f t="shared" si="3"/>
        <v>III</v>
      </c>
      <c r="V42" s="55" t="str">
        <f t="shared" si="4"/>
        <v>Mejorable</v>
      </c>
      <c r="W42" s="45">
        <v>15</v>
      </c>
      <c r="X42" s="47" t="s">
        <v>51</v>
      </c>
      <c r="Y42" s="48" t="s">
        <v>18</v>
      </c>
      <c r="Z42" s="45" t="s">
        <v>47</v>
      </c>
      <c r="AA42" s="45" t="s">
        <v>47</v>
      </c>
      <c r="AB42" s="45" t="s">
        <v>467</v>
      </c>
      <c r="AC42" s="45" t="s">
        <v>529</v>
      </c>
      <c r="AD42" s="45" t="s">
        <v>47</v>
      </c>
    </row>
    <row r="43" spans="2:30" s="20" customFormat="1" ht="174.75" customHeight="1" x14ac:dyDescent="0.25">
      <c r="B43" s="131" t="s">
        <v>90</v>
      </c>
      <c r="C43" s="125" t="s">
        <v>523</v>
      </c>
      <c r="D43" s="125" t="s">
        <v>387</v>
      </c>
      <c r="E43" s="132" t="s">
        <v>388</v>
      </c>
      <c r="F43" s="132" t="s">
        <v>524</v>
      </c>
      <c r="G43" s="42"/>
      <c r="H43" s="26" t="s">
        <v>42</v>
      </c>
      <c r="I43" s="6" t="s">
        <v>92</v>
      </c>
      <c r="J43" s="46" t="s">
        <v>394</v>
      </c>
      <c r="K43" s="47" t="s">
        <v>481</v>
      </c>
      <c r="L43" s="45" t="s">
        <v>44</v>
      </c>
      <c r="M43" s="47" t="s">
        <v>44</v>
      </c>
      <c r="N43" s="49" t="s">
        <v>55</v>
      </c>
      <c r="O43" s="45">
        <v>2</v>
      </c>
      <c r="P43" s="45">
        <v>3</v>
      </c>
      <c r="Q43" s="45">
        <f t="shared" si="0"/>
        <v>6</v>
      </c>
      <c r="R43" s="45" t="str">
        <f t="shared" si="1"/>
        <v>MEDIO</v>
      </c>
      <c r="S43" s="45">
        <v>10</v>
      </c>
      <c r="T43" s="45">
        <f t="shared" si="2"/>
        <v>60</v>
      </c>
      <c r="U43" s="45" t="str">
        <f t="shared" si="3"/>
        <v>III</v>
      </c>
      <c r="V43" s="55" t="str">
        <f t="shared" si="4"/>
        <v>Mejorable</v>
      </c>
      <c r="W43" s="45">
        <v>15</v>
      </c>
      <c r="X43" s="47" t="s">
        <v>482</v>
      </c>
      <c r="Y43" s="48" t="s">
        <v>18</v>
      </c>
      <c r="Z43" s="45" t="s">
        <v>47</v>
      </c>
      <c r="AA43" s="45" t="s">
        <v>47</v>
      </c>
      <c r="AB43" s="50" t="s">
        <v>47</v>
      </c>
      <c r="AC43" s="51" t="s">
        <v>530</v>
      </c>
      <c r="AD43" s="45" t="s">
        <v>47</v>
      </c>
    </row>
    <row r="44" spans="2:30" s="20" customFormat="1" ht="174.75" customHeight="1" x14ac:dyDescent="0.25">
      <c r="B44" s="131" t="s">
        <v>90</v>
      </c>
      <c r="C44" s="125" t="s">
        <v>523</v>
      </c>
      <c r="D44" s="125" t="s">
        <v>387</v>
      </c>
      <c r="E44" s="132" t="s">
        <v>558</v>
      </c>
      <c r="F44" s="132" t="s">
        <v>524</v>
      </c>
      <c r="G44" s="42"/>
      <c r="H44" s="26" t="s">
        <v>42</v>
      </c>
      <c r="I44" s="6" t="s">
        <v>517</v>
      </c>
      <c r="J44" s="46" t="s">
        <v>394</v>
      </c>
      <c r="K44" s="47" t="s">
        <v>485</v>
      </c>
      <c r="L44" s="45" t="s">
        <v>44</v>
      </c>
      <c r="M44" s="47" t="s">
        <v>44</v>
      </c>
      <c r="N44" s="49" t="s">
        <v>55</v>
      </c>
      <c r="O44" s="45">
        <v>6</v>
      </c>
      <c r="P44" s="45">
        <v>2</v>
      </c>
      <c r="Q44" s="45">
        <f t="shared" si="0"/>
        <v>12</v>
      </c>
      <c r="R44" s="45" t="str">
        <f t="shared" si="1"/>
        <v>ALTO</v>
      </c>
      <c r="S44" s="45">
        <v>25</v>
      </c>
      <c r="T44" s="45">
        <f t="shared" si="2"/>
        <v>300</v>
      </c>
      <c r="U44" s="45" t="str">
        <f t="shared" si="3"/>
        <v>II</v>
      </c>
      <c r="V44" s="56" t="str">
        <f t="shared" si="4"/>
        <v>aceptable con control especifico</v>
      </c>
      <c r="W44" s="45">
        <v>15</v>
      </c>
      <c r="X44" s="47" t="s">
        <v>83</v>
      </c>
      <c r="Y44" s="48" t="s">
        <v>18</v>
      </c>
      <c r="Z44" s="45" t="s">
        <v>47</v>
      </c>
      <c r="AA44" s="45" t="s">
        <v>47</v>
      </c>
      <c r="AB44" s="50" t="s">
        <v>47</v>
      </c>
      <c r="AC44" s="57" t="s">
        <v>531</v>
      </c>
      <c r="AD44" s="45" t="s">
        <v>47</v>
      </c>
    </row>
    <row r="45" spans="2:30" s="20" customFormat="1" ht="174.75" customHeight="1" thickBot="1" x14ac:dyDescent="0.3">
      <c r="B45" s="131" t="s">
        <v>90</v>
      </c>
      <c r="C45" s="125" t="s">
        <v>523</v>
      </c>
      <c r="D45" s="125" t="s">
        <v>387</v>
      </c>
      <c r="E45" s="132" t="s">
        <v>558</v>
      </c>
      <c r="F45" s="132" t="s">
        <v>524</v>
      </c>
      <c r="G45" s="42" t="s">
        <v>42</v>
      </c>
      <c r="H45" s="26"/>
      <c r="I45" s="58" t="s">
        <v>57</v>
      </c>
      <c r="J45" s="46" t="s">
        <v>487</v>
      </c>
      <c r="K45" s="47" t="s">
        <v>58</v>
      </c>
      <c r="L45" s="45" t="s">
        <v>44</v>
      </c>
      <c r="M45" s="47" t="s">
        <v>44</v>
      </c>
      <c r="N45" s="50" t="s">
        <v>488</v>
      </c>
      <c r="O45" s="45">
        <v>2</v>
      </c>
      <c r="P45" s="45">
        <v>3</v>
      </c>
      <c r="Q45" s="45">
        <f t="shared" si="0"/>
        <v>6</v>
      </c>
      <c r="R45" s="45" t="str">
        <f t="shared" si="1"/>
        <v>MEDIO</v>
      </c>
      <c r="S45" s="45">
        <v>25</v>
      </c>
      <c r="T45" s="45">
        <f t="shared" si="2"/>
        <v>150</v>
      </c>
      <c r="U45" s="45" t="str">
        <f t="shared" si="3"/>
        <v>II</v>
      </c>
      <c r="V45" s="56" t="str">
        <f t="shared" si="4"/>
        <v>aceptable con control especifico</v>
      </c>
      <c r="W45" s="45">
        <v>15</v>
      </c>
      <c r="X45" s="47" t="s">
        <v>59</v>
      </c>
      <c r="Y45" s="48" t="s">
        <v>18</v>
      </c>
      <c r="Z45" s="45" t="s">
        <v>47</v>
      </c>
      <c r="AA45" s="45" t="s">
        <v>47</v>
      </c>
      <c r="AB45" s="45" t="s">
        <v>47</v>
      </c>
      <c r="AC45" s="6" t="s">
        <v>532</v>
      </c>
      <c r="AD45" s="45" t="s">
        <v>47</v>
      </c>
    </row>
    <row r="46" spans="2:30" s="20" customFormat="1" ht="174.75" customHeight="1" thickBot="1" x14ac:dyDescent="0.3">
      <c r="B46" s="131" t="s">
        <v>90</v>
      </c>
      <c r="C46" s="125" t="s">
        <v>523</v>
      </c>
      <c r="D46" s="125" t="s">
        <v>387</v>
      </c>
      <c r="E46" s="132" t="s">
        <v>558</v>
      </c>
      <c r="F46" s="132" t="s">
        <v>524</v>
      </c>
      <c r="G46" s="42"/>
      <c r="H46" s="26" t="s">
        <v>42</v>
      </c>
      <c r="I46" s="58" t="s">
        <v>490</v>
      </c>
      <c r="J46" s="46" t="s">
        <v>487</v>
      </c>
      <c r="K46" s="47" t="s">
        <v>60</v>
      </c>
      <c r="L46" s="45" t="s">
        <v>44</v>
      </c>
      <c r="M46" s="47" t="s">
        <v>44</v>
      </c>
      <c r="N46" s="50" t="s">
        <v>491</v>
      </c>
      <c r="O46" s="45">
        <v>2</v>
      </c>
      <c r="P46" s="45">
        <v>3</v>
      </c>
      <c r="Q46" s="45">
        <f t="shared" si="0"/>
        <v>6</v>
      </c>
      <c r="R46" s="45" t="str">
        <f t="shared" si="1"/>
        <v>MEDIO</v>
      </c>
      <c r="S46" s="45">
        <v>60</v>
      </c>
      <c r="T46" s="45">
        <f t="shared" si="2"/>
        <v>360</v>
      </c>
      <c r="U46" s="45" t="str">
        <f t="shared" si="3"/>
        <v>II</v>
      </c>
      <c r="V46" s="56" t="str">
        <f t="shared" si="4"/>
        <v>aceptable con control especifico</v>
      </c>
      <c r="W46" s="45">
        <v>15</v>
      </c>
      <c r="X46" s="47" t="s">
        <v>59</v>
      </c>
      <c r="Y46" s="48" t="s">
        <v>18</v>
      </c>
      <c r="Z46" s="45" t="s">
        <v>47</v>
      </c>
      <c r="AA46" s="45" t="s">
        <v>47</v>
      </c>
      <c r="AB46" s="45" t="s">
        <v>47</v>
      </c>
      <c r="AC46" s="6" t="s">
        <v>533</v>
      </c>
      <c r="AD46" s="45" t="s">
        <v>47</v>
      </c>
    </row>
    <row r="47" spans="2:30" s="20" customFormat="1" ht="174.75" customHeight="1" x14ac:dyDescent="0.25">
      <c r="B47" s="131" t="s">
        <v>90</v>
      </c>
      <c r="C47" s="125" t="s">
        <v>523</v>
      </c>
      <c r="D47" s="125" t="s">
        <v>387</v>
      </c>
      <c r="E47" s="132" t="s">
        <v>388</v>
      </c>
      <c r="F47" s="132" t="s">
        <v>524</v>
      </c>
      <c r="G47" s="42"/>
      <c r="H47" s="26" t="s">
        <v>42</v>
      </c>
      <c r="I47" s="123" t="s">
        <v>534</v>
      </c>
      <c r="J47" s="43" t="s">
        <v>93</v>
      </c>
      <c r="K47" s="47" t="s">
        <v>535</v>
      </c>
      <c r="L47" s="45" t="s">
        <v>44</v>
      </c>
      <c r="M47" s="47" t="s">
        <v>44</v>
      </c>
      <c r="N47" s="50" t="s">
        <v>536</v>
      </c>
      <c r="O47" s="45">
        <v>2</v>
      </c>
      <c r="P47" s="45">
        <v>3</v>
      </c>
      <c r="Q47" s="45">
        <v>6</v>
      </c>
      <c r="R47" s="45" t="str">
        <f t="shared" si="1"/>
        <v>MEDIO</v>
      </c>
      <c r="S47" s="45">
        <v>60</v>
      </c>
      <c r="T47" s="45">
        <v>360</v>
      </c>
      <c r="U47" s="45" t="s">
        <v>97</v>
      </c>
      <c r="V47" s="56" t="str">
        <f t="shared" si="4"/>
        <v>aceptable con control especifico</v>
      </c>
      <c r="W47" s="45">
        <v>15</v>
      </c>
      <c r="X47" s="47" t="s">
        <v>537</v>
      </c>
      <c r="Y47" s="48" t="s">
        <v>18</v>
      </c>
      <c r="Z47" s="45" t="s">
        <v>47</v>
      </c>
      <c r="AA47" s="45" t="s">
        <v>47</v>
      </c>
      <c r="AB47" s="45" t="s">
        <v>47</v>
      </c>
      <c r="AC47" s="6" t="s">
        <v>538</v>
      </c>
      <c r="AD47" s="45" t="s">
        <v>47</v>
      </c>
    </row>
    <row r="48" spans="2:30" s="20" customFormat="1" ht="174.75" customHeight="1" x14ac:dyDescent="0.25">
      <c r="B48" s="131" t="s">
        <v>90</v>
      </c>
      <c r="C48" s="125" t="s">
        <v>523</v>
      </c>
      <c r="D48" s="125" t="s">
        <v>387</v>
      </c>
      <c r="E48" s="132" t="s">
        <v>388</v>
      </c>
      <c r="F48" s="132" t="s">
        <v>524</v>
      </c>
      <c r="G48" s="42" t="s">
        <v>42</v>
      </c>
      <c r="H48" s="26"/>
      <c r="I48" s="41" t="s">
        <v>539</v>
      </c>
      <c r="J48" s="43" t="s">
        <v>93</v>
      </c>
      <c r="K48" s="44" t="s">
        <v>94</v>
      </c>
      <c r="L48" s="41" t="s">
        <v>44</v>
      </c>
      <c r="M48" s="44" t="s">
        <v>95</v>
      </c>
      <c r="N48" s="44" t="s">
        <v>96</v>
      </c>
      <c r="O48" s="6">
        <v>2</v>
      </c>
      <c r="P48" s="6">
        <v>4</v>
      </c>
      <c r="Q48" s="4">
        <v>8</v>
      </c>
      <c r="R48" s="4" t="s">
        <v>23</v>
      </c>
      <c r="S48" s="6">
        <v>10</v>
      </c>
      <c r="T48" s="4">
        <v>80</v>
      </c>
      <c r="U48" s="4" t="s">
        <v>97</v>
      </c>
      <c r="V48" s="56" t="str">
        <f>IF(U48="IV","Aceptable",IF(U48="III","Mejorable",IF(U48="II","aceptable con control especifico",IF(U48="I","No aceptable",FALSE))))</f>
        <v>aceptable con control especifico</v>
      </c>
      <c r="W48" s="45">
        <v>15</v>
      </c>
      <c r="X48" s="44" t="s">
        <v>98</v>
      </c>
      <c r="Y48" s="67" t="s">
        <v>18</v>
      </c>
      <c r="Z48" s="41" t="s">
        <v>47</v>
      </c>
      <c r="AA48" s="41" t="s">
        <v>47</v>
      </c>
      <c r="AB48" s="41" t="s">
        <v>47</v>
      </c>
      <c r="AC48" s="41" t="s">
        <v>540</v>
      </c>
      <c r="AD48" s="41" t="s">
        <v>47</v>
      </c>
    </row>
    <row r="49" spans="1:33" s="20" customFormat="1" ht="114" customHeight="1" thickBot="1" x14ac:dyDescent="0.3">
      <c r="B49" s="131" t="s">
        <v>90</v>
      </c>
      <c r="C49" s="125" t="s">
        <v>523</v>
      </c>
      <c r="D49" s="125" t="s">
        <v>387</v>
      </c>
      <c r="E49" s="132" t="s">
        <v>558</v>
      </c>
      <c r="F49" s="132" t="s">
        <v>524</v>
      </c>
      <c r="G49" s="6"/>
      <c r="H49" s="6" t="s">
        <v>42</v>
      </c>
      <c r="I49" s="54" t="s">
        <v>62</v>
      </c>
      <c r="J49" s="46" t="s">
        <v>63</v>
      </c>
      <c r="K49" s="47" t="s">
        <v>64</v>
      </c>
      <c r="L49" s="49" t="s">
        <v>65</v>
      </c>
      <c r="M49" s="47" t="s">
        <v>44</v>
      </c>
      <c r="N49" s="49" t="s">
        <v>66</v>
      </c>
      <c r="O49" s="6">
        <v>2</v>
      </c>
      <c r="P49" s="6">
        <v>3</v>
      </c>
      <c r="Q49" s="45">
        <f t="shared" ref="Q49:Q55" si="10">O49*P49</f>
        <v>6</v>
      </c>
      <c r="R49" s="45" t="str">
        <f t="shared" ref="R49:R55" si="11">IF(Q49&lt;=4,"BAJO",IF(Q49&lt;=8,"MEDIO",IF(Q49&lt;=20,"ALTO","MUY ALTO")))</f>
        <v>MEDIO</v>
      </c>
      <c r="S49" s="6">
        <v>60</v>
      </c>
      <c r="T49" s="45">
        <f t="shared" ref="T49:T55" si="12">Q49*S49</f>
        <v>360</v>
      </c>
      <c r="U49" s="45" t="str">
        <f t="shared" ref="U49:U58" si="13">IF(T49&lt;=20,"IV",IF(T49&lt;=120,"III",IF(T49&lt;=500,"II",IF(T49&lt;=4000,"I",FALSE))))</f>
        <v>II</v>
      </c>
      <c r="V49" s="56" t="str">
        <f t="shared" ref="V49:V55" si="14">IF(U49="IV","Aceptable",IF(U49="III","Mejorable",IF(U49="II","aceptable con control especifico",IF(U49="I","No aceptable",FALSE))))</f>
        <v>aceptable con control especifico</v>
      </c>
      <c r="W49" s="45">
        <v>15</v>
      </c>
      <c r="X49" s="47" t="s">
        <v>67</v>
      </c>
      <c r="Y49" s="6" t="s">
        <v>18</v>
      </c>
      <c r="Z49" s="45" t="s">
        <v>47</v>
      </c>
      <c r="AA49" s="45" t="s">
        <v>47</v>
      </c>
      <c r="AB49" s="45" t="s">
        <v>47</v>
      </c>
      <c r="AC49" s="6" t="s">
        <v>541</v>
      </c>
      <c r="AD49" s="6" t="s">
        <v>47</v>
      </c>
    </row>
    <row r="50" spans="1:33" s="20" customFormat="1" ht="174.75" customHeight="1" x14ac:dyDescent="0.25">
      <c r="B50" s="131" t="s">
        <v>90</v>
      </c>
      <c r="C50" s="125" t="s">
        <v>523</v>
      </c>
      <c r="D50" s="125" t="s">
        <v>387</v>
      </c>
      <c r="E50" s="132" t="s">
        <v>558</v>
      </c>
      <c r="F50" s="132" t="s">
        <v>524</v>
      </c>
      <c r="G50" s="6" t="s">
        <v>42</v>
      </c>
      <c r="H50" s="6"/>
      <c r="I50" s="50" t="s">
        <v>68</v>
      </c>
      <c r="J50" s="46" t="s">
        <v>63</v>
      </c>
      <c r="K50" s="47" t="s">
        <v>502</v>
      </c>
      <c r="L50" s="60" t="s">
        <v>44</v>
      </c>
      <c r="M50" s="47" t="s">
        <v>44</v>
      </c>
      <c r="N50" s="50" t="s">
        <v>69</v>
      </c>
      <c r="O50" s="6">
        <v>2</v>
      </c>
      <c r="P50" s="6">
        <v>4</v>
      </c>
      <c r="Q50" s="45">
        <f t="shared" si="10"/>
        <v>8</v>
      </c>
      <c r="R50" s="45" t="str">
        <f t="shared" si="11"/>
        <v>MEDIO</v>
      </c>
      <c r="S50" s="6">
        <v>25</v>
      </c>
      <c r="T50" s="45">
        <f t="shared" si="12"/>
        <v>200</v>
      </c>
      <c r="U50" s="45" t="str">
        <f t="shared" si="13"/>
        <v>II</v>
      </c>
      <c r="V50" s="56" t="str">
        <f t="shared" si="14"/>
        <v>aceptable con control especifico</v>
      </c>
      <c r="W50" s="45">
        <v>15</v>
      </c>
      <c r="X50" s="47" t="s">
        <v>70</v>
      </c>
      <c r="Y50" s="6" t="s">
        <v>18</v>
      </c>
      <c r="Z50" s="45" t="s">
        <v>47</v>
      </c>
      <c r="AA50" s="45" t="s">
        <v>47</v>
      </c>
      <c r="AB50" s="45" t="s">
        <v>503</v>
      </c>
      <c r="AC50" s="6" t="s">
        <v>542</v>
      </c>
      <c r="AD50" s="6" t="s">
        <v>47</v>
      </c>
    </row>
    <row r="51" spans="1:33" s="20" customFormat="1" ht="174.75" customHeight="1" x14ac:dyDescent="0.2">
      <c r="B51" s="131" t="s">
        <v>90</v>
      </c>
      <c r="C51" s="125" t="s">
        <v>523</v>
      </c>
      <c r="D51" s="125" t="s">
        <v>387</v>
      </c>
      <c r="E51" s="132" t="s">
        <v>388</v>
      </c>
      <c r="F51" s="132" t="s">
        <v>524</v>
      </c>
      <c r="G51" s="4"/>
      <c r="H51" s="4" t="s">
        <v>42</v>
      </c>
      <c r="I51" s="41" t="s">
        <v>543</v>
      </c>
      <c r="J51" s="43" t="s">
        <v>63</v>
      </c>
      <c r="K51" s="44" t="s">
        <v>99</v>
      </c>
      <c r="L51" s="4" t="s">
        <v>100</v>
      </c>
      <c r="M51" s="65" t="s">
        <v>101</v>
      </c>
      <c r="N51" s="5" t="s">
        <v>544</v>
      </c>
      <c r="O51" s="45">
        <v>2</v>
      </c>
      <c r="P51" s="45">
        <v>3</v>
      </c>
      <c r="Q51" s="41">
        <f t="shared" si="10"/>
        <v>6</v>
      </c>
      <c r="R51" s="41" t="str">
        <f t="shared" si="11"/>
        <v>MEDIO</v>
      </c>
      <c r="S51" s="45">
        <v>25</v>
      </c>
      <c r="T51" s="41">
        <f t="shared" si="12"/>
        <v>150</v>
      </c>
      <c r="U51" s="41" t="str">
        <f t="shared" si="13"/>
        <v>II</v>
      </c>
      <c r="V51" s="61" t="str">
        <f t="shared" si="14"/>
        <v>aceptable con control especifico</v>
      </c>
      <c r="W51" s="45">
        <v>15</v>
      </c>
      <c r="X51" s="6" t="s">
        <v>102</v>
      </c>
      <c r="Y51" s="4" t="s">
        <v>46</v>
      </c>
      <c r="Z51" s="41" t="s">
        <v>47</v>
      </c>
      <c r="AA51" s="41" t="s">
        <v>47</v>
      </c>
      <c r="AB51" s="41" t="s">
        <v>47</v>
      </c>
      <c r="AC51" s="122" t="s">
        <v>545</v>
      </c>
      <c r="AD51" s="41" t="s">
        <v>47</v>
      </c>
    </row>
    <row r="52" spans="1:33" s="20" customFormat="1" ht="174.75" customHeight="1" x14ac:dyDescent="0.25">
      <c r="B52" s="131" t="s">
        <v>90</v>
      </c>
      <c r="C52" s="125" t="s">
        <v>523</v>
      </c>
      <c r="D52" s="125" t="s">
        <v>387</v>
      </c>
      <c r="E52" s="132" t="s">
        <v>388</v>
      </c>
      <c r="F52" s="132" t="s">
        <v>524</v>
      </c>
      <c r="G52" s="4" t="s">
        <v>42</v>
      </c>
      <c r="H52" s="4"/>
      <c r="I52" s="45" t="s">
        <v>103</v>
      </c>
      <c r="J52" s="43" t="s">
        <v>521</v>
      </c>
      <c r="K52" s="44" t="s">
        <v>88</v>
      </c>
      <c r="L52" s="44" t="s">
        <v>44</v>
      </c>
      <c r="M52" s="44" t="s">
        <v>44</v>
      </c>
      <c r="N52" s="44" t="s">
        <v>44</v>
      </c>
      <c r="O52" s="4">
        <v>10</v>
      </c>
      <c r="P52" s="4">
        <v>2</v>
      </c>
      <c r="Q52" s="41">
        <f t="shared" si="10"/>
        <v>20</v>
      </c>
      <c r="R52" s="41" t="str">
        <f t="shared" si="11"/>
        <v>ALTO</v>
      </c>
      <c r="S52" s="4">
        <v>25</v>
      </c>
      <c r="T52" s="41">
        <f t="shared" si="12"/>
        <v>500</v>
      </c>
      <c r="U52" s="41" t="str">
        <f t="shared" si="13"/>
        <v>II</v>
      </c>
      <c r="V52" s="61" t="str">
        <f t="shared" si="14"/>
        <v>aceptable con control especifico</v>
      </c>
      <c r="W52" s="45">
        <v>15</v>
      </c>
      <c r="X52" s="44" t="s">
        <v>54</v>
      </c>
      <c r="Y52" s="4" t="s">
        <v>18</v>
      </c>
      <c r="Z52" s="41" t="s">
        <v>47</v>
      </c>
      <c r="AA52" s="41" t="s">
        <v>47</v>
      </c>
      <c r="AB52" s="41" t="s">
        <v>47</v>
      </c>
      <c r="AC52" s="4" t="s">
        <v>546</v>
      </c>
      <c r="AD52" s="4" t="s">
        <v>47</v>
      </c>
    </row>
    <row r="53" spans="1:33" s="20" customFormat="1" ht="174.75" customHeight="1" x14ac:dyDescent="0.25">
      <c r="B53" s="131" t="s">
        <v>90</v>
      </c>
      <c r="C53" s="125" t="s">
        <v>523</v>
      </c>
      <c r="D53" s="125" t="s">
        <v>387</v>
      </c>
      <c r="E53" s="132" t="s">
        <v>388</v>
      </c>
      <c r="F53" s="132" t="s">
        <v>524</v>
      </c>
      <c r="G53" s="42"/>
      <c r="H53" s="26" t="s">
        <v>42</v>
      </c>
      <c r="I53" s="41" t="s">
        <v>71</v>
      </c>
      <c r="J53" s="7" t="s">
        <v>418</v>
      </c>
      <c r="K53" s="44" t="s">
        <v>419</v>
      </c>
      <c r="L53" s="45" t="s">
        <v>44</v>
      </c>
      <c r="M53" s="44" t="s">
        <v>498</v>
      </c>
      <c r="N53" s="44" t="s">
        <v>499</v>
      </c>
      <c r="O53" s="45">
        <v>2</v>
      </c>
      <c r="P53" s="45">
        <v>2</v>
      </c>
      <c r="Q53" s="41">
        <f t="shared" si="10"/>
        <v>4</v>
      </c>
      <c r="R53" s="41" t="str">
        <f t="shared" si="11"/>
        <v>BAJO</v>
      </c>
      <c r="S53" s="45">
        <v>25</v>
      </c>
      <c r="T53" s="41">
        <f t="shared" si="12"/>
        <v>100</v>
      </c>
      <c r="U53" s="41" t="str">
        <f t="shared" si="13"/>
        <v>III</v>
      </c>
      <c r="V53" s="55" t="str">
        <f t="shared" si="14"/>
        <v>Mejorable</v>
      </c>
      <c r="W53" s="45">
        <v>15</v>
      </c>
      <c r="X53" s="45" t="s">
        <v>74</v>
      </c>
      <c r="Y53" s="45" t="s">
        <v>18</v>
      </c>
      <c r="Z53" s="41" t="s">
        <v>47</v>
      </c>
      <c r="AA53" s="41" t="s">
        <v>47</v>
      </c>
      <c r="AB53" s="41" t="s">
        <v>47</v>
      </c>
      <c r="AC53" s="44" t="s">
        <v>500</v>
      </c>
      <c r="AD53" s="44" t="s">
        <v>47</v>
      </c>
    </row>
    <row r="54" spans="1:33" s="20" customFormat="1" ht="174.75" customHeight="1" x14ac:dyDescent="0.25">
      <c r="B54" s="131" t="s">
        <v>90</v>
      </c>
      <c r="C54" s="125" t="s">
        <v>523</v>
      </c>
      <c r="D54" s="125" t="s">
        <v>387</v>
      </c>
      <c r="E54" s="132" t="s">
        <v>388</v>
      </c>
      <c r="F54" s="132" t="s">
        <v>524</v>
      </c>
      <c r="G54" s="42"/>
      <c r="H54" s="26" t="s">
        <v>42</v>
      </c>
      <c r="I54" s="41" t="s">
        <v>84</v>
      </c>
      <c r="J54" s="43" t="s">
        <v>418</v>
      </c>
      <c r="K54" s="44" t="s">
        <v>419</v>
      </c>
      <c r="L54" s="45" t="s">
        <v>44</v>
      </c>
      <c r="M54" s="44" t="s">
        <v>498</v>
      </c>
      <c r="N54" s="44" t="s">
        <v>499</v>
      </c>
      <c r="O54" s="45">
        <v>2</v>
      </c>
      <c r="P54" s="45">
        <v>1</v>
      </c>
      <c r="Q54" s="41">
        <f t="shared" si="10"/>
        <v>2</v>
      </c>
      <c r="R54" s="41" t="str">
        <f t="shared" si="11"/>
        <v>BAJO</v>
      </c>
      <c r="S54" s="45">
        <v>100</v>
      </c>
      <c r="T54" s="41">
        <f t="shared" si="12"/>
        <v>200</v>
      </c>
      <c r="U54" s="41" t="str">
        <f t="shared" si="13"/>
        <v>II</v>
      </c>
      <c r="V54" s="61" t="str">
        <f t="shared" si="14"/>
        <v>aceptable con control especifico</v>
      </c>
      <c r="W54" s="45">
        <v>15</v>
      </c>
      <c r="X54" s="45" t="s">
        <v>85</v>
      </c>
      <c r="Y54" s="45" t="s">
        <v>18</v>
      </c>
      <c r="Z54" s="41" t="s">
        <v>47</v>
      </c>
      <c r="AA54" s="41" t="s">
        <v>47</v>
      </c>
      <c r="AB54" s="41" t="s">
        <v>47</v>
      </c>
      <c r="AC54" s="44" t="s">
        <v>519</v>
      </c>
      <c r="AD54" s="44" t="s">
        <v>47</v>
      </c>
    </row>
    <row r="55" spans="1:33" s="20" customFormat="1" ht="174.75" customHeight="1" x14ac:dyDescent="0.25">
      <c r="B55" s="131" t="s">
        <v>90</v>
      </c>
      <c r="C55" s="125" t="s">
        <v>523</v>
      </c>
      <c r="D55" s="125" t="s">
        <v>387</v>
      </c>
      <c r="E55" s="132" t="s">
        <v>388</v>
      </c>
      <c r="F55" s="132" t="s">
        <v>524</v>
      </c>
      <c r="G55" s="42"/>
      <c r="H55" s="26" t="s">
        <v>42</v>
      </c>
      <c r="I55" s="41" t="s">
        <v>104</v>
      </c>
      <c r="J55" s="43" t="s">
        <v>418</v>
      </c>
      <c r="K55" s="44" t="s">
        <v>425</v>
      </c>
      <c r="L55" s="45" t="s">
        <v>44</v>
      </c>
      <c r="M55" s="44" t="s">
        <v>498</v>
      </c>
      <c r="N55" s="44" t="s">
        <v>499</v>
      </c>
      <c r="O55" s="45">
        <v>2</v>
      </c>
      <c r="P55" s="45">
        <v>1</v>
      </c>
      <c r="Q55" s="41">
        <f t="shared" si="10"/>
        <v>2</v>
      </c>
      <c r="R55" s="41" t="str">
        <f t="shared" si="11"/>
        <v>BAJO</v>
      </c>
      <c r="S55" s="45">
        <v>100</v>
      </c>
      <c r="T55" s="41">
        <f t="shared" si="12"/>
        <v>200</v>
      </c>
      <c r="U55" s="41" t="str">
        <f t="shared" si="13"/>
        <v>II</v>
      </c>
      <c r="V55" s="61" t="str">
        <f t="shared" si="14"/>
        <v>aceptable con control especifico</v>
      </c>
      <c r="W55" s="45">
        <v>15</v>
      </c>
      <c r="X55" s="45" t="s">
        <v>74</v>
      </c>
      <c r="Y55" s="45" t="s">
        <v>18</v>
      </c>
      <c r="Z55" s="41" t="s">
        <v>47</v>
      </c>
      <c r="AA55" s="41" t="s">
        <v>47</v>
      </c>
      <c r="AB55" s="41" t="s">
        <v>47</v>
      </c>
      <c r="AC55" s="44" t="s">
        <v>500</v>
      </c>
      <c r="AD55" s="44" t="s">
        <v>47</v>
      </c>
    </row>
    <row r="56" spans="1:33" s="20" customFormat="1" ht="174.75" customHeight="1" x14ac:dyDescent="0.25">
      <c r="B56" s="131" t="s">
        <v>90</v>
      </c>
      <c r="C56" s="125" t="s">
        <v>523</v>
      </c>
      <c r="D56" s="125" t="s">
        <v>387</v>
      </c>
      <c r="E56" s="132" t="s">
        <v>547</v>
      </c>
      <c r="F56" s="133" t="s">
        <v>392</v>
      </c>
      <c r="G56" s="67" t="s">
        <v>42</v>
      </c>
      <c r="H56" s="67"/>
      <c r="I56" s="67" t="s">
        <v>393</v>
      </c>
      <c r="J56" s="41" t="s">
        <v>394</v>
      </c>
      <c r="K56" s="130" t="s">
        <v>395</v>
      </c>
      <c r="L56" s="67" t="s">
        <v>44</v>
      </c>
      <c r="M56" s="130" t="s">
        <v>396</v>
      </c>
      <c r="N56" s="130" t="s">
        <v>397</v>
      </c>
      <c r="O56" s="45">
        <v>6</v>
      </c>
      <c r="P56" s="45">
        <v>2</v>
      </c>
      <c r="Q56" s="45">
        <v>12</v>
      </c>
      <c r="R56" s="41" t="s">
        <v>398</v>
      </c>
      <c r="S56" s="45">
        <v>25</v>
      </c>
      <c r="T56" s="45">
        <v>300</v>
      </c>
      <c r="U56" s="41" t="str">
        <f t="shared" si="13"/>
        <v>II</v>
      </c>
      <c r="V56" s="45" t="str">
        <f t="shared" ref="V56:V58" si="15">IF(U56="IV","Aceptable",IF(U56="III","Mejorable",IF(U56="II","Aceptable con control especifico", IF(U56="I","No Aceptable",FALSE))))</f>
        <v>Aceptable con control especifico</v>
      </c>
      <c r="W56" s="41">
        <v>655</v>
      </c>
      <c r="X56" s="67" t="s">
        <v>399</v>
      </c>
      <c r="Y56" s="48" t="s">
        <v>46</v>
      </c>
      <c r="Z56" s="134" t="s">
        <v>47</v>
      </c>
      <c r="AA56" s="134" t="s">
        <v>47</v>
      </c>
      <c r="AB56" s="134" t="s">
        <v>47</v>
      </c>
      <c r="AC56" s="67" t="s">
        <v>400</v>
      </c>
      <c r="AD56" s="134" t="s">
        <v>47</v>
      </c>
    </row>
    <row r="57" spans="1:33" s="20" customFormat="1" ht="174.75" customHeight="1" x14ac:dyDescent="0.25">
      <c r="B57" s="131" t="s">
        <v>90</v>
      </c>
      <c r="C57" s="125" t="s">
        <v>523</v>
      </c>
      <c r="D57" s="125" t="s">
        <v>387</v>
      </c>
      <c r="E57" s="132" t="s">
        <v>547</v>
      </c>
      <c r="F57" s="133" t="s">
        <v>392</v>
      </c>
      <c r="G57" s="67"/>
      <c r="H57" s="67" t="s">
        <v>42</v>
      </c>
      <c r="I57" s="67" t="s">
        <v>548</v>
      </c>
      <c r="J57" s="41" t="s">
        <v>401</v>
      </c>
      <c r="K57" s="130" t="s">
        <v>402</v>
      </c>
      <c r="L57" s="67" t="s">
        <v>47</v>
      </c>
      <c r="M57" s="130" t="s">
        <v>403</v>
      </c>
      <c r="N57" s="130" t="s">
        <v>404</v>
      </c>
      <c r="O57" s="45">
        <v>2</v>
      </c>
      <c r="P57" s="45">
        <v>2</v>
      </c>
      <c r="Q57" s="45">
        <v>4</v>
      </c>
      <c r="R57" s="41" t="s">
        <v>405</v>
      </c>
      <c r="S57" s="45">
        <v>10</v>
      </c>
      <c r="T57" s="45">
        <v>40</v>
      </c>
      <c r="U57" s="41" t="str">
        <f t="shared" si="13"/>
        <v>III</v>
      </c>
      <c r="V57" s="45" t="str">
        <f t="shared" si="15"/>
        <v>Mejorable</v>
      </c>
      <c r="W57" s="41">
        <v>218</v>
      </c>
      <c r="X57" s="67" t="s">
        <v>406</v>
      </c>
      <c r="Y57" s="48" t="s">
        <v>18</v>
      </c>
      <c r="Z57" s="134" t="s">
        <v>47</v>
      </c>
      <c r="AA57" s="134" t="s">
        <v>47</v>
      </c>
      <c r="AB57" s="134" t="s">
        <v>47</v>
      </c>
      <c r="AC57" s="67" t="s">
        <v>549</v>
      </c>
      <c r="AD57" s="134" t="s">
        <v>47</v>
      </c>
    </row>
    <row r="58" spans="1:33" s="20" customFormat="1" ht="174.75" customHeight="1" x14ac:dyDescent="0.25">
      <c r="B58" s="131" t="s">
        <v>90</v>
      </c>
      <c r="C58" s="125" t="s">
        <v>523</v>
      </c>
      <c r="D58" s="125" t="s">
        <v>387</v>
      </c>
      <c r="E58" s="132" t="s">
        <v>547</v>
      </c>
      <c r="F58" s="133" t="s">
        <v>392</v>
      </c>
      <c r="G58" s="67"/>
      <c r="H58" s="67" t="s">
        <v>42</v>
      </c>
      <c r="I58" s="67" t="s">
        <v>415</v>
      </c>
      <c r="J58" s="41" t="s">
        <v>63</v>
      </c>
      <c r="K58" s="130" t="s">
        <v>550</v>
      </c>
      <c r="L58" s="67" t="s">
        <v>47</v>
      </c>
      <c r="M58" s="130" t="s">
        <v>551</v>
      </c>
      <c r="N58" s="130" t="s">
        <v>552</v>
      </c>
      <c r="O58" s="45">
        <v>2</v>
      </c>
      <c r="P58" s="45">
        <v>2</v>
      </c>
      <c r="Q58" s="45">
        <v>4</v>
      </c>
      <c r="R58" s="41" t="s">
        <v>405</v>
      </c>
      <c r="S58" s="45">
        <v>10</v>
      </c>
      <c r="T58" s="45">
        <v>40</v>
      </c>
      <c r="U58" s="41" t="str">
        <f t="shared" si="13"/>
        <v>III</v>
      </c>
      <c r="V58" s="45" t="str">
        <f t="shared" si="15"/>
        <v>Mejorable</v>
      </c>
      <c r="W58" s="41">
        <v>218</v>
      </c>
      <c r="X58" s="67" t="s">
        <v>70</v>
      </c>
      <c r="Y58" s="48" t="s">
        <v>18</v>
      </c>
      <c r="Z58" s="134" t="s">
        <v>47</v>
      </c>
      <c r="AA58" s="134" t="s">
        <v>47</v>
      </c>
      <c r="AB58" s="134" t="s">
        <v>47</v>
      </c>
      <c r="AC58" s="67" t="s">
        <v>553</v>
      </c>
      <c r="AD58" s="134" t="s">
        <v>47</v>
      </c>
    </row>
    <row r="59" spans="1:33" s="20" customFormat="1" ht="174.75" customHeight="1" x14ac:dyDescent="0.25">
      <c r="B59" s="131" t="s">
        <v>90</v>
      </c>
      <c r="C59" s="125" t="s">
        <v>523</v>
      </c>
      <c r="D59" s="125" t="s">
        <v>387</v>
      </c>
      <c r="E59" s="132" t="s">
        <v>547</v>
      </c>
      <c r="F59" s="133" t="s">
        <v>392</v>
      </c>
      <c r="G59" s="67" t="s">
        <v>42</v>
      </c>
      <c r="H59" s="67"/>
      <c r="I59" s="67" t="s">
        <v>554</v>
      </c>
      <c r="J59" s="41" t="s">
        <v>93</v>
      </c>
      <c r="K59" s="130" t="s">
        <v>407</v>
      </c>
      <c r="L59" s="67" t="s">
        <v>47</v>
      </c>
      <c r="M59" s="67" t="s">
        <v>47</v>
      </c>
      <c r="N59" s="130" t="s">
        <v>408</v>
      </c>
      <c r="O59" s="45">
        <v>2</v>
      </c>
      <c r="P59" s="45">
        <v>2</v>
      </c>
      <c r="Q59" s="45">
        <v>4</v>
      </c>
      <c r="R59" s="41" t="s">
        <v>405</v>
      </c>
      <c r="S59" s="45">
        <v>25</v>
      </c>
      <c r="T59" s="45">
        <v>100</v>
      </c>
      <c r="U59" s="41" t="str">
        <f>IF(T59&lt;=20,"IV",IF(T59&lt;=120,"III",IF(T59&lt;=500,"II",IF(T59&lt;=4000,"I",FALSE))))</f>
        <v>III</v>
      </c>
      <c r="V59" s="45" t="str">
        <f>IF(U59="IV","Aceptable",IF(U59="III","Mejorable",IF(U59="II","Aceptable con control especifico", IF(U59="I","No Aceptable",FALSE))))</f>
        <v>Mejorable</v>
      </c>
      <c r="W59" s="41">
        <v>218</v>
      </c>
      <c r="X59" s="67" t="s">
        <v>409</v>
      </c>
      <c r="Y59" s="48" t="s">
        <v>410</v>
      </c>
      <c r="Z59" s="134" t="s">
        <v>47</v>
      </c>
      <c r="AA59" s="134" t="s">
        <v>47</v>
      </c>
      <c r="AB59" s="134" t="s">
        <v>47</v>
      </c>
      <c r="AC59" s="67" t="s">
        <v>555</v>
      </c>
      <c r="AD59" s="134" t="s">
        <v>47</v>
      </c>
    </row>
    <row r="60" spans="1:33" s="20" customFormat="1" ht="174.75" customHeight="1" x14ac:dyDescent="0.25">
      <c r="B60" s="131" t="s">
        <v>90</v>
      </c>
      <c r="C60" s="125" t="s">
        <v>523</v>
      </c>
      <c r="D60" s="125" t="s">
        <v>387</v>
      </c>
      <c r="E60" s="132" t="s">
        <v>416</v>
      </c>
      <c r="F60" s="133" t="s">
        <v>411</v>
      </c>
      <c r="G60" s="4"/>
      <c r="H60" s="4" t="s">
        <v>42</v>
      </c>
      <c r="I60" s="4" t="s">
        <v>412</v>
      </c>
      <c r="J60" s="7" t="s">
        <v>455</v>
      </c>
      <c r="K60" s="5" t="s">
        <v>413</v>
      </c>
      <c r="L60" s="67" t="s">
        <v>47</v>
      </c>
      <c r="M60" s="5" t="s">
        <v>551</v>
      </c>
      <c r="N60" s="5" t="s">
        <v>556</v>
      </c>
      <c r="O60" s="45">
        <v>2</v>
      </c>
      <c r="P60" s="45">
        <v>2</v>
      </c>
      <c r="Q60" s="45">
        <v>4</v>
      </c>
      <c r="R60" s="41" t="s">
        <v>405</v>
      </c>
      <c r="S60" s="45">
        <v>25</v>
      </c>
      <c r="T60" s="45">
        <v>100</v>
      </c>
      <c r="U60" s="41" t="str">
        <f>IF(T60&lt;=20,"IV",IF(T60&lt;=120,"III",IF(T60&lt;=500,"II",IF(T60&lt;=4000,"I",FALSE))))</f>
        <v>III</v>
      </c>
      <c r="V60" s="45" t="str">
        <f>IF(U60="IV","Aceptable",IF(U60="III","Mejorable",IF(U60="II","Aceptable con control especifico", IF(U60="I","No Aceptable",FALSE))))</f>
        <v>Mejorable</v>
      </c>
      <c r="W60" s="4">
        <v>200</v>
      </c>
      <c r="X60" s="4" t="s">
        <v>414</v>
      </c>
      <c r="Y60" s="6" t="s">
        <v>18</v>
      </c>
      <c r="Z60" s="134" t="s">
        <v>47</v>
      </c>
      <c r="AA60" s="134" t="s">
        <v>47</v>
      </c>
      <c r="AB60" s="134" t="s">
        <v>47</v>
      </c>
      <c r="AC60" s="4" t="s">
        <v>559</v>
      </c>
      <c r="AD60" s="4" t="s">
        <v>47</v>
      </c>
    </row>
    <row r="61" spans="1:33" s="20" customFormat="1" ht="174.75" customHeight="1" x14ac:dyDescent="0.25">
      <c r="B61" s="131" t="s">
        <v>90</v>
      </c>
      <c r="C61" s="125" t="s">
        <v>523</v>
      </c>
      <c r="D61" s="125" t="s">
        <v>387</v>
      </c>
      <c r="E61" s="133" t="s">
        <v>417</v>
      </c>
      <c r="F61" s="133" t="s">
        <v>411</v>
      </c>
      <c r="G61" s="42"/>
      <c r="H61" s="42" t="s">
        <v>42</v>
      </c>
      <c r="I61" s="41" t="s">
        <v>71</v>
      </c>
      <c r="J61" s="41" t="s">
        <v>418</v>
      </c>
      <c r="K61" s="44" t="s">
        <v>419</v>
      </c>
      <c r="L61" s="41" t="s">
        <v>420</v>
      </c>
      <c r="M61" s="44" t="s">
        <v>421</v>
      </c>
      <c r="N61" s="44" t="s">
        <v>422</v>
      </c>
      <c r="O61" s="45">
        <v>3</v>
      </c>
      <c r="P61" s="45">
        <v>3</v>
      </c>
      <c r="Q61" s="45">
        <v>9</v>
      </c>
      <c r="R61" s="41" t="s">
        <v>398</v>
      </c>
      <c r="S61" s="45">
        <v>25</v>
      </c>
      <c r="T61" s="45">
        <v>225</v>
      </c>
      <c r="U61" s="41" t="str">
        <f t="shared" ref="U61:U63" si="16">IF(T61&lt;=20,"IV",IF(T61&lt;=120,"III",IF(T61&lt;=500,"II",IF(T61&lt;=4000,"I",FALSE))))</f>
        <v>II</v>
      </c>
      <c r="V61" s="45" t="str">
        <f t="shared" ref="V61:V63" si="17">IF(U61="IV","Aceptable",IF(U61="III","Mejorable",IF(U61="II","Aceptable con control especifico", IF(U61="I","No Aceptable",FALSE))))</f>
        <v>Aceptable con control especifico</v>
      </c>
      <c r="W61" s="41">
        <v>200</v>
      </c>
      <c r="X61" s="45" t="s">
        <v>74</v>
      </c>
      <c r="Y61" s="45" t="s">
        <v>18</v>
      </c>
      <c r="Z61" s="134" t="s">
        <v>47</v>
      </c>
      <c r="AA61" s="134" t="s">
        <v>47</v>
      </c>
      <c r="AB61" s="134" t="s">
        <v>47</v>
      </c>
      <c r="AC61" s="44" t="s">
        <v>423</v>
      </c>
      <c r="AD61" s="135" t="s">
        <v>47</v>
      </c>
    </row>
    <row r="62" spans="1:33" s="20" customFormat="1" ht="114.6" customHeight="1" x14ac:dyDescent="0.25">
      <c r="A62" s="21"/>
      <c r="B62" s="131" t="s">
        <v>90</v>
      </c>
      <c r="C62" s="125" t="s">
        <v>523</v>
      </c>
      <c r="D62" s="125" t="s">
        <v>387</v>
      </c>
      <c r="E62" s="133" t="s">
        <v>417</v>
      </c>
      <c r="F62" s="133" t="s">
        <v>411</v>
      </c>
      <c r="G62" s="42"/>
      <c r="H62" s="42" t="s">
        <v>42</v>
      </c>
      <c r="I62" s="41" t="s">
        <v>424</v>
      </c>
      <c r="J62" s="41" t="s">
        <v>418</v>
      </c>
      <c r="K62" s="44" t="s">
        <v>425</v>
      </c>
      <c r="L62" s="41" t="s">
        <v>426</v>
      </c>
      <c r="M62" s="44" t="s">
        <v>421</v>
      </c>
      <c r="N62" s="44" t="s">
        <v>422</v>
      </c>
      <c r="O62" s="45">
        <v>4</v>
      </c>
      <c r="P62" s="45">
        <v>2</v>
      </c>
      <c r="Q62" s="45">
        <v>8</v>
      </c>
      <c r="R62" s="41" t="s">
        <v>23</v>
      </c>
      <c r="S62" s="45">
        <v>25</v>
      </c>
      <c r="T62" s="45">
        <v>200</v>
      </c>
      <c r="U62" s="41" t="str">
        <f t="shared" si="16"/>
        <v>II</v>
      </c>
      <c r="V62" s="45" t="str">
        <f t="shared" si="17"/>
        <v>Aceptable con control especifico</v>
      </c>
      <c r="W62" s="41">
        <v>200</v>
      </c>
      <c r="X62" s="45" t="s">
        <v>427</v>
      </c>
      <c r="Y62" s="45" t="s">
        <v>18</v>
      </c>
      <c r="Z62" s="134" t="s">
        <v>47</v>
      </c>
      <c r="AA62" s="134" t="s">
        <v>47</v>
      </c>
      <c r="AB62" s="134" t="s">
        <v>47</v>
      </c>
      <c r="AC62" s="44" t="s">
        <v>423</v>
      </c>
      <c r="AD62" s="135" t="s">
        <v>47</v>
      </c>
      <c r="AE62" s="19"/>
      <c r="AF62" s="19"/>
      <c r="AG62" s="19"/>
    </row>
    <row r="63" spans="1:33" s="20" customFormat="1" ht="97.9" customHeight="1" x14ac:dyDescent="0.25">
      <c r="A63" s="19"/>
      <c r="B63" s="131" t="s">
        <v>90</v>
      </c>
      <c r="C63" s="125" t="s">
        <v>523</v>
      </c>
      <c r="D63" s="125" t="s">
        <v>387</v>
      </c>
      <c r="E63" s="133" t="s">
        <v>417</v>
      </c>
      <c r="F63" s="133" t="s">
        <v>411</v>
      </c>
      <c r="G63" s="4"/>
      <c r="H63" s="4" t="s">
        <v>42</v>
      </c>
      <c r="I63" s="41" t="s">
        <v>428</v>
      </c>
      <c r="J63" s="41" t="s">
        <v>418</v>
      </c>
      <c r="K63" s="126" t="s">
        <v>429</v>
      </c>
      <c r="L63" s="44" t="s">
        <v>47</v>
      </c>
      <c r="M63" s="44" t="s">
        <v>421</v>
      </c>
      <c r="N63" s="44" t="s">
        <v>422</v>
      </c>
      <c r="O63" s="41">
        <v>2</v>
      </c>
      <c r="P63" s="41">
        <v>1</v>
      </c>
      <c r="Q63" s="41">
        <v>2</v>
      </c>
      <c r="R63" s="41" t="s">
        <v>405</v>
      </c>
      <c r="S63" s="41">
        <v>10</v>
      </c>
      <c r="T63" s="41">
        <v>20</v>
      </c>
      <c r="U63" s="41" t="str">
        <f t="shared" si="16"/>
        <v>IV</v>
      </c>
      <c r="V63" s="45" t="str">
        <f t="shared" si="17"/>
        <v>Aceptable</v>
      </c>
      <c r="W63" s="41">
        <v>200</v>
      </c>
      <c r="X63" s="41" t="s">
        <v>74</v>
      </c>
      <c r="Y63" s="41" t="s">
        <v>18</v>
      </c>
      <c r="Z63" s="134" t="s">
        <v>47</v>
      </c>
      <c r="AA63" s="134" t="s">
        <v>47</v>
      </c>
      <c r="AB63" s="134" t="s">
        <v>47</v>
      </c>
      <c r="AC63" s="44" t="s">
        <v>423</v>
      </c>
      <c r="AD63" s="135" t="s">
        <v>47</v>
      </c>
      <c r="AE63" s="19"/>
      <c r="AF63" s="19"/>
      <c r="AG63" s="19"/>
    </row>
    <row r="64" spans="1:33" s="20" customFormat="1" ht="21.75" customHeight="1" x14ac:dyDescent="0.25">
      <c r="A64" s="19"/>
      <c r="B64" s="198" t="s">
        <v>105</v>
      </c>
      <c r="C64" s="198"/>
      <c r="D64" s="198"/>
      <c r="E64" s="198"/>
      <c r="F64" s="198"/>
      <c r="G64" s="30"/>
      <c r="H64" s="30"/>
      <c r="I64" s="30"/>
      <c r="J64" s="31"/>
      <c r="K64" s="32"/>
      <c r="L64" s="30"/>
      <c r="M64" s="32"/>
      <c r="N64" s="32"/>
      <c r="O64" s="33"/>
      <c r="P64" s="33"/>
      <c r="Q64" s="30"/>
      <c r="R64" s="30"/>
      <c r="S64" s="33"/>
      <c r="T64" s="30"/>
      <c r="U64" s="30"/>
      <c r="V64" s="30"/>
      <c r="W64" s="30"/>
      <c r="X64" s="30"/>
      <c r="Y64" s="33"/>
      <c r="Z64" s="30"/>
      <c r="AA64" s="30"/>
      <c r="AB64" s="30"/>
      <c r="AC64" s="30"/>
      <c r="AD64" s="30"/>
      <c r="AE64" s="19"/>
      <c r="AF64" s="19"/>
      <c r="AG64" s="19"/>
    </row>
    <row r="65" spans="1:35" x14ac:dyDescent="0.25">
      <c r="A65" s="14"/>
      <c r="B65" s="202" t="s">
        <v>106</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16"/>
      <c r="AF65" s="16"/>
      <c r="AG65" s="16"/>
      <c r="AH65" s="13"/>
      <c r="AI65" s="2"/>
    </row>
    <row r="66" spans="1:35" x14ac:dyDescent="0.25">
      <c r="A66" s="14"/>
      <c r="B66" s="202" t="s">
        <v>107</v>
      </c>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16"/>
      <c r="AF66" s="16"/>
      <c r="AG66" s="16"/>
      <c r="AH66" s="15"/>
      <c r="AI66" s="2"/>
    </row>
    <row r="67" spans="1:35" x14ac:dyDescent="0.25">
      <c r="A67" s="14"/>
      <c r="B67" s="202" t="s">
        <v>108</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16"/>
      <c r="AF67" s="16"/>
      <c r="AG67" s="16"/>
      <c r="AH67" s="15"/>
      <c r="AI67" s="2"/>
    </row>
    <row r="68" spans="1:35" x14ac:dyDescent="0.25">
      <c r="A68" s="14"/>
      <c r="B68" s="202" t="s">
        <v>109</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16"/>
      <c r="AF68" s="16"/>
      <c r="AG68" s="16"/>
      <c r="AH68" s="15"/>
      <c r="AI68" s="2"/>
    </row>
    <row r="69" spans="1:35" x14ac:dyDescent="0.25">
      <c r="A69" s="14"/>
      <c r="B69" s="203" t="s">
        <v>110</v>
      </c>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16"/>
      <c r="AG69" s="16"/>
      <c r="AH69" s="13"/>
      <c r="AI69" s="2"/>
    </row>
    <row r="70" spans="1:35" x14ac:dyDescent="0.25">
      <c r="A70" s="14"/>
      <c r="B70" s="203" t="s">
        <v>111</v>
      </c>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16"/>
      <c r="AG70" s="16"/>
      <c r="AH70" s="13"/>
      <c r="AI70" s="2"/>
    </row>
    <row r="71" spans="1:35" x14ac:dyDescent="0.25">
      <c r="A71" s="14"/>
      <c r="B71" s="202"/>
      <c r="C71" s="202"/>
      <c r="D71" s="202"/>
      <c r="E71" s="202"/>
      <c r="F71" s="202"/>
      <c r="G71" s="202"/>
      <c r="H71" s="202"/>
      <c r="I71" s="202"/>
      <c r="J71" s="202"/>
      <c r="K71" s="202"/>
      <c r="L71" s="202"/>
      <c r="M71" s="202"/>
      <c r="N71" s="202"/>
      <c r="O71" s="202"/>
      <c r="P71" s="202"/>
      <c r="Q71" s="202"/>
      <c r="R71" s="202"/>
      <c r="S71" s="202"/>
      <c r="T71" s="202"/>
      <c r="U71" s="202"/>
      <c r="V71" s="13"/>
      <c r="W71" s="13"/>
      <c r="X71" s="13"/>
      <c r="Y71" s="13"/>
      <c r="Z71" s="13"/>
      <c r="AA71" s="13"/>
      <c r="AB71" s="13"/>
      <c r="AC71" s="13"/>
      <c r="AD71" s="13"/>
      <c r="AE71" s="13"/>
      <c r="AF71" s="13"/>
      <c r="AG71" s="13"/>
      <c r="AH71" s="13"/>
      <c r="AI71" s="2"/>
    </row>
  </sheetData>
  <sheetProtection algorithmName="SHA-512" hashValue="gq9oQH4TPRx5SouACx9/OcOswii+9Isheauq5+ycI4vReLxlg1T3Wlx8iLhh3ABRE0urk4BA7VMHGBtVhC1yzg==" saltValue="7ViBl6ZSMpucUeidlicEbw==" spinCount="100000" sheet="1" objects="1" scenarios="1" formatCells="0" formatColumns="0" formatRows="0"/>
  <protectedRanges>
    <protectedRange sqref="M11 M26 M39" name="Rango1_1_6_1_2"/>
    <protectedRange sqref="K11 K26 K39" name="Rango1_8_1_5_1_2"/>
    <protectedRange sqref="M12" name="Rango1_1_6_1_1_1"/>
    <protectedRange sqref="K12" name="Rango1_8_1_5_1_1_1"/>
  </protectedRanges>
  <autoFilter ref="B9:E62" xr:uid="{00000000-0009-0000-0000-000001000000}"/>
  <mergeCells count="28">
    <mergeCell ref="B71:U71"/>
    <mergeCell ref="B69:AE69"/>
    <mergeCell ref="B70:AE70"/>
    <mergeCell ref="B65:AD65"/>
    <mergeCell ref="B68:AD68"/>
    <mergeCell ref="B66:AD66"/>
    <mergeCell ref="B67:AD67"/>
    <mergeCell ref="B64:F64"/>
    <mergeCell ref="F9:F10"/>
    <mergeCell ref="O9:U9"/>
    <mergeCell ref="G9:H9"/>
    <mergeCell ref="I9:J9"/>
    <mergeCell ref="K9:K10"/>
    <mergeCell ref="L9:N9"/>
    <mergeCell ref="W9:Y9"/>
    <mergeCell ref="Z9:AD9"/>
    <mergeCell ref="B2:B5"/>
    <mergeCell ref="AC2:AD2"/>
    <mergeCell ref="AC3:AD3"/>
    <mergeCell ref="AC4:AD4"/>
    <mergeCell ref="AC5:AD5"/>
    <mergeCell ref="C2:AB2"/>
    <mergeCell ref="C3:AB3"/>
    <mergeCell ref="C4:AB5"/>
    <mergeCell ref="B9:B10"/>
    <mergeCell ref="C9:C10"/>
    <mergeCell ref="D9:D10"/>
    <mergeCell ref="E9:E10"/>
  </mergeCells>
  <conditionalFormatting sqref="V11:V55 V64">
    <cfRule type="expression" priority="9" stopIfTrue="1">
      <formula>#REF!="IV"</formula>
    </cfRule>
    <cfRule type="expression" dxfId="7" priority="10" stopIfTrue="1">
      <formula>#REF!="III"</formula>
    </cfRule>
    <cfRule type="expression" dxfId="6" priority="11" stopIfTrue="1">
      <formula>#REF!="II"</formula>
    </cfRule>
  </conditionalFormatting>
  <conditionalFormatting sqref="V11:V55">
    <cfRule type="expression" dxfId="5" priority="12" stopIfTrue="1">
      <formula>#REF!="I"</formula>
    </cfRule>
  </conditionalFormatting>
  <conditionalFormatting sqref="V56:V63">
    <cfRule type="expression" dxfId="4" priority="1" stopIfTrue="1">
      <formula>U56="IV"</formula>
    </cfRule>
    <cfRule type="expression" dxfId="3" priority="2" stopIfTrue="1">
      <formula>U56="III"</formula>
    </cfRule>
    <cfRule type="expression" dxfId="2" priority="3" stopIfTrue="1">
      <formula>U56="II"</formula>
    </cfRule>
    <cfRule type="expression" dxfId="1" priority="4" stopIfTrue="1">
      <formula>U56="I"</formula>
    </cfRule>
  </conditionalFormatting>
  <conditionalFormatting sqref="V64">
    <cfRule type="expression" dxfId="0" priority="928" stopIfTrue="1">
      <formula>#REF!="I"</formula>
    </cfRule>
  </conditionalFormatting>
  <printOptions horizontalCentered="1"/>
  <pageMargins left="0" right="0" top="0.74803149606299213" bottom="0.74803149606299213" header="0.31496062992125984" footer="0.31496062992125984"/>
  <pageSetup scale="1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5"/>
  <sheetViews>
    <sheetView showGridLines="0" view="pageBreakPreview" zoomScaleNormal="73" zoomScaleSheetLayoutView="100" workbookViewId="0">
      <pane xSplit="3" ySplit="11" topLeftCell="D12" activePane="bottomRight" state="frozen"/>
      <selection pane="topRight" activeCell="D1" sqref="D1"/>
      <selection pane="bottomLeft" activeCell="A11" sqref="A11"/>
      <selection pane="bottomRight"/>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x14ac:dyDescent="0.25">
      <c r="B2" s="205"/>
      <c r="C2" s="206" t="s">
        <v>3</v>
      </c>
      <c r="D2" s="206"/>
      <c r="E2" s="206"/>
      <c r="F2" s="206"/>
      <c r="G2" s="206"/>
      <c r="H2" s="206"/>
      <c r="I2" s="206"/>
      <c r="J2" s="206" t="s">
        <v>4</v>
      </c>
      <c r="K2" s="206"/>
      <c r="L2" s="2"/>
      <c r="M2" s="2"/>
    </row>
    <row r="3" spans="2:13" s="1" customFormat="1" x14ac:dyDescent="0.25">
      <c r="B3" s="205"/>
      <c r="C3" s="206" t="s">
        <v>432</v>
      </c>
      <c r="D3" s="206"/>
      <c r="E3" s="206"/>
      <c r="F3" s="206"/>
      <c r="G3" s="206"/>
      <c r="H3" s="206"/>
      <c r="I3" s="206"/>
      <c r="J3" s="206" t="s">
        <v>433</v>
      </c>
      <c r="K3" s="206"/>
      <c r="L3" s="2"/>
      <c r="M3" s="2"/>
    </row>
    <row r="4" spans="2:13" s="1" customFormat="1" x14ac:dyDescent="0.25">
      <c r="B4" s="205"/>
      <c r="C4" s="206" t="s">
        <v>434</v>
      </c>
      <c r="D4" s="206"/>
      <c r="E4" s="206"/>
      <c r="F4" s="206"/>
      <c r="G4" s="206"/>
      <c r="H4" s="206"/>
      <c r="I4" s="206"/>
      <c r="J4" s="206" t="s">
        <v>435</v>
      </c>
      <c r="K4" s="206"/>
      <c r="L4" s="2"/>
      <c r="M4" s="2"/>
    </row>
    <row r="5" spans="2:13" s="1" customFormat="1" x14ac:dyDescent="0.25">
      <c r="B5" s="205"/>
      <c r="C5" s="206"/>
      <c r="D5" s="206"/>
      <c r="E5" s="206"/>
      <c r="F5" s="206"/>
      <c r="G5" s="206"/>
      <c r="H5" s="206"/>
      <c r="I5" s="206"/>
      <c r="J5" s="206" t="s">
        <v>218</v>
      </c>
      <c r="K5" s="206"/>
      <c r="L5" s="2"/>
      <c r="M5" s="2"/>
    </row>
    <row r="6" spans="2:13" x14ac:dyDescent="0.25">
      <c r="B6">
        <v>33</v>
      </c>
    </row>
    <row r="7" spans="2:13" x14ac:dyDescent="0.25">
      <c r="B7" s="204" t="s">
        <v>560</v>
      </c>
      <c r="C7" s="204"/>
      <c r="D7" s="204"/>
      <c r="E7" s="204"/>
      <c r="F7" s="204"/>
      <c r="G7" s="204"/>
      <c r="H7" s="204"/>
      <c r="I7" s="204"/>
      <c r="J7" s="204"/>
      <c r="K7" s="204"/>
    </row>
    <row r="8" spans="2:13" ht="15.75" thickBot="1" x14ac:dyDescent="0.3"/>
    <row r="9" spans="2:13" ht="19.5" thickBot="1" x14ac:dyDescent="0.35">
      <c r="B9" s="207" t="s">
        <v>113</v>
      </c>
      <c r="C9" s="208"/>
      <c r="D9" s="209"/>
      <c r="E9" s="68"/>
      <c r="F9" s="68"/>
      <c r="G9" s="68"/>
      <c r="H9" s="68"/>
      <c r="I9" s="68"/>
      <c r="J9" s="68"/>
      <c r="K9" s="68"/>
    </row>
    <row r="10" spans="2:13" ht="19.5" customHeight="1" thickBot="1" x14ac:dyDescent="0.35">
      <c r="B10" s="210" t="s">
        <v>114</v>
      </c>
      <c r="C10" s="70" t="s">
        <v>115</v>
      </c>
      <c r="D10" s="212" t="s">
        <v>116</v>
      </c>
      <c r="E10" s="68"/>
      <c r="F10" s="207" t="s">
        <v>561</v>
      </c>
      <c r="G10" s="208"/>
      <c r="H10" s="208"/>
      <c r="I10" s="208"/>
      <c r="J10" s="208"/>
      <c r="K10" s="209"/>
    </row>
    <row r="11" spans="2:13" ht="15.75" customHeight="1" thickBot="1" x14ac:dyDescent="0.3">
      <c r="B11" s="211"/>
      <c r="C11" s="71" t="s">
        <v>117</v>
      </c>
      <c r="D11" s="213"/>
      <c r="E11" s="68"/>
      <c r="F11" s="214" t="s">
        <v>118</v>
      </c>
      <c r="G11" s="215"/>
      <c r="H11" s="218" t="s">
        <v>119</v>
      </c>
      <c r="I11" s="219"/>
      <c r="J11" s="219"/>
      <c r="K11" s="220"/>
    </row>
    <row r="12" spans="2:13" ht="66.75" customHeight="1" thickBot="1" x14ac:dyDescent="0.3">
      <c r="B12" s="72" t="s">
        <v>120</v>
      </c>
      <c r="C12" s="73">
        <v>10</v>
      </c>
      <c r="D12" s="74" t="s">
        <v>121</v>
      </c>
      <c r="E12" s="68"/>
      <c r="F12" s="216"/>
      <c r="G12" s="217"/>
      <c r="H12" s="75">
        <v>4</v>
      </c>
      <c r="I12" s="75">
        <v>3</v>
      </c>
      <c r="J12" s="75">
        <v>2</v>
      </c>
      <c r="K12" s="76">
        <v>1</v>
      </c>
    </row>
    <row r="13" spans="2:13" ht="51.75" customHeight="1" thickBot="1" x14ac:dyDescent="0.3">
      <c r="B13" s="72" t="s">
        <v>122</v>
      </c>
      <c r="C13" s="73">
        <v>6</v>
      </c>
      <c r="D13" s="74" t="s">
        <v>123</v>
      </c>
      <c r="E13" s="68"/>
      <c r="F13" s="77" t="s">
        <v>114</v>
      </c>
      <c r="G13" s="78">
        <v>10</v>
      </c>
      <c r="H13" s="79" t="s">
        <v>124</v>
      </c>
      <c r="I13" s="80" t="s">
        <v>125</v>
      </c>
      <c r="J13" s="81" t="s">
        <v>126</v>
      </c>
      <c r="K13" s="81" t="s">
        <v>127</v>
      </c>
    </row>
    <row r="14" spans="2:13" ht="69.75" customHeight="1" thickBot="1" x14ac:dyDescent="0.3">
      <c r="B14" s="72" t="s">
        <v>128</v>
      </c>
      <c r="C14" s="73">
        <v>2</v>
      </c>
      <c r="D14" s="74" t="s">
        <v>129</v>
      </c>
      <c r="E14" s="68"/>
      <c r="F14" s="77" t="s">
        <v>130</v>
      </c>
      <c r="G14" s="78">
        <v>6</v>
      </c>
      <c r="H14" s="81" t="s">
        <v>131</v>
      </c>
      <c r="I14" s="81" t="s">
        <v>132</v>
      </c>
      <c r="J14" s="81" t="s">
        <v>133</v>
      </c>
      <c r="K14" s="82" t="s">
        <v>134</v>
      </c>
    </row>
    <row r="15" spans="2:13" ht="15.75" customHeight="1" thickBot="1" x14ac:dyDescent="0.3">
      <c r="B15" s="221" t="s">
        <v>135</v>
      </c>
      <c r="C15" s="83" t="s">
        <v>136</v>
      </c>
      <c r="D15" s="223" t="s">
        <v>137</v>
      </c>
      <c r="E15" s="68"/>
      <c r="F15" s="84"/>
      <c r="G15" s="78">
        <v>2</v>
      </c>
      <c r="H15" s="82" t="s">
        <v>138</v>
      </c>
      <c r="I15" s="82" t="s">
        <v>134</v>
      </c>
      <c r="J15" s="78" t="s">
        <v>139</v>
      </c>
      <c r="K15" s="78" t="s">
        <v>140</v>
      </c>
    </row>
    <row r="16" spans="2:13" ht="47.25" customHeight="1" thickBot="1" x14ac:dyDescent="0.3">
      <c r="B16" s="222"/>
      <c r="C16" s="85" t="s">
        <v>141</v>
      </c>
      <c r="D16" s="224"/>
      <c r="E16" s="68"/>
      <c r="F16" s="68"/>
      <c r="G16" s="68"/>
      <c r="H16" s="68"/>
      <c r="I16" s="68"/>
      <c r="J16" s="68"/>
      <c r="K16" s="68"/>
    </row>
    <row r="17" spans="2:11" ht="15.75" thickBot="1" x14ac:dyDescent="0.3">
      <c r="B17" s="68"/>
      <c r="C17" s="68"/>
      <c r="D17" s="68"/>
      <c r="E17" s="68"/>
      <c r="F17" s="68"/>
      <c r="G17" s="68"/>
      <c r="H17" s="68"/>
      <c r="I17" s="68"/>
      <c r="J17" s="68"/>
      <c r="K17" s="68"/>
    </row>
    <row r="18" spans="2:11" ht="19.5" thickBot="1" x14ac:dyDescent="0.35">
      <c r="B18" s="207" t="s">
        <v>142</v>
      </c>
      <c r="C18" s="208"/>
      <c r="D18" s="209"/>
      <c r="E18" s="68"/>
      <c r="F18" s="207" t="s">
        <v>143</v>
      </c>
      <c r="G18" s="208"/>
      <c r="H18" s="208"/>
      <c r="I18" s="208"/>
      <c r="J18" s="208"/>
      <c r="K18" s="209"/>
    </row>
    <row r="19" spans="2:11" ht="30.75" customHeight="1" thickBot="1" x14ac:dyDescent="0.3">
      <c r="B19" s="86" t="s">
        <v>144</v>
      </c>
      <c r="C19" s="87" t="s">
        <v>145</v>
      </c>
      <c r="D19" s="88" t="s">
        <v>116</v>
      </c>
      <c r="E19" s="68"/>
      <c r="F19" s="225" t="s">
        <v>146</v>
      </c>
      <c r="G19" s="226"/>
      <c r="H19" s="218" t="s">
        <v>147</v>
      </c>
      <c r="I19" s="219"/>
      <c r="J19" s="219"/>
      <c r="K19" s="220"/>
    </row>
    <row r="20" spans="2:11" ht="29.25" thickBot="1" x14ac:dyDescent="0.3">
      <c r="B20" s="72" t="s">
        <v>148</v>
      </c>
      <c r="C20" s="73">
        <v>4</v>
      </c>
      <c r="D20" s="74" t="s">
        <v>149</v>
      </c>
      <c r="E20" s="68"/>
      <c r="F20" s="227" t="s">
        <v>150</v>
      </c>
      <c r="G20" s="228"/>
      <c r="H20" s="73" t="s">
        <v>151</v>
      </c>
      <c r="I20" s="89">
        <v>42297</v>
      </c>
      <c r="J20" s="89">
        <v>42163</v>
      </c>
      <c r="K20" s="90">
        <v>42039</v>
      </c>
    </row>
    <row r="21" spans="2:11" ht="29.25" customHeight="1" thickBot="1" x14ac:dyDescent="0.3">
      <c r="B21" s="72" t="s">
        <v>152</v>
      </c>
      <c r="C21" s="73">
        <v>3</v>
      </c>
      <c r="D21" s="74" t="s">
        <v>153</v>
      </c>
      <c r="E21" s="68"/>
      <c r="F21" s="229" t="s">
        <v>154</v>
      </c>
      <c r="G21" s="231">
        <v>100</v>
      </c>
      <c r="H21" s="91" t="s">
        <v>155</v>
      </c>
      <c r="I21" s="91" t="s">
        <v>155</v>
      </c>
      <c r="J21" s="91" t="s">
        <v>155</v>
      </c>
      <c r="K21" s="92" t="s">
        <v>97</v>
      </c>
    </row>
    <row r="22" spans="2:11" ht="29.25" thickBot="1" x14ac:dyDescent="0.3">
      <c r="B22" s="72" t="s">
        <v>156</v>
      </c>
      <c r="C22" s="73">
        <v>2</v>
      </c>
      <c r="D22" s="74" t="s">
        <v>157</v>
      </c>
      <c r="E22" s="68"/>
      <c r="F22" s="230"/>
      <c r="G22" s="232"/>
      <c r="H22" s="93" t="s">
        <v>158</v>
      </c>
      <c r="I22" s="93" t="s">
        <v>159</v>
      </c>
      <c r="J22" s="93" t="s">
        <v>160</v>
      </c>
      <c r="K22" s="94" t="s">
        <v>161</v>
      </c>
    </row>
    <row r="23" spans="2:11" ht="29.25" thickBot="1" x14ac:dyDescent="0.3">
      <c r="B23" s="95" t="s">
        <v>162</v>
      </c>
      <c r="C23" s="85">
        <v>1</v>
      </c>
      <c r="D23" s="74" t="s">
        <v>163</v>
      </c>
      <c r="E23" s="68"/>
      <c r="F23" s="230"/>
      <c r="G23" s="231">
        <v>60</v>
      </c>
      <c r="H23" s="91" t="s">
        <v>155</v>
      </c>
      <c r="I23" s="91" t="s">
        <v>155</v>
      </c>
      <c r="J23" s="92" t="s">
        <v>97</v>
      </c>
      <c r="K23" s="92" t="s">
        <v>164</v>
      </c>
    </row>
    <row r="24" spans="2:11" ht="15.75" thickBot="1" x14ac:dyDescent="0.3">
      <c r="B24" s="68"/>
      <c r="C24" s="68"/>
      <c r="D24" s="68"/>
      <c r="E24" s="68"/>
      <c r="F24" s="230"/>
      <c r="G24" s="233"/>
      <c r="H24" s="91"/>
      <c r="I24" s="91"/>
      <c r="J24" s="92"/>
      <c r="K24" s="96"/>
    </row>
    <row r="25" spans="2:11" ht="19.5" thickBot="1" x14ac:dyDescent="0.35">
      <c r="B25" s="207" t="s">
        <v>165</v>
      </c>
      <c r="C25" s="208"/>
      <c r="D25" s="209"/>
      <c r="E25" s="68"/>
      <c r="F25" s="230"/>
      <c r="G25" s="232"/>
      <c r="H25" s="93" t="s">
        <v>166</v>
      </c>
      <c r="I25" s="93" t="s">
        <v>167</v>
      </c>
      <c r="J25" s="94" t="s">
        <v>168</v>
      </c>
      <c r="K25" s="97" t="s">
        <v>169</v>
      </c>
    </row>
    <row r="26" spans="2:11" ht="45.75" thickBot="1" x14ac:dyDescent="0.3">
      <c r="B26" s="98" t="s">
        <v>165</v>
      </c>
      <c r="C26" s="99" t="s">
        <v>170</v>
      </c>
      <c r="D26" s="100" t="s">
        <v>116</v>
      </c>
      <c r="E26" s="68"/>
      <c r="F26" s="230"/>
      <c r="G26" s="231">
        <v>25</v>
      </c>
      <c r="H26" s="91" t="s">
        <v>155</v>
      </c>
      <c r="I26" s="92" t="s">
        <v>97</v>
      </c>
      <c r="J26" s="92" t="s">
        <v>97</v>
      </c>
      <c r="K26" s="101" t="s">
        <v>171</v>
      </c>
    </row>
    <row r="27" spans="2:11" ht="43.5" thickBot="1" x14ac:dyDescent="0.3">
      <c r="B27" s="72" t="s">
        <v>120</v>
      </c>
      <c r="C27" s="73" t="s">
        <v>172</v>
      </c>
      <c r="D27" s="74" t="s">
        <v>173</v>
      </c>
      <c r="E27" s="68"/>
      <c r="F27" s="230"/>
      <c r="G27" s="232"/>
      <c r="H27" s="93" t="s">
        <v>174</v>
      </c>
      <c r="I27" s="94" t="s">
        <v>175</v>
      </c>
      <c r="J27" s="94" t="s">
        <v>176</v>
      </c>
      <c r="K27" s="102" t="s">
        <v>177</v>
      </c>
    </row>
    <row r="28" spans="2:11" ht="57.75" thickBot="1" x14ac:dyDescent="0.3">
      <c r="B28" s="72" t="s">
        <v>122</v>
      </c>
      <c r="C28" s="73" t="s">
        <v>178</v>
      </c>
      <c r="D28" s="74" t="s">
        <v>179</v>
      </c>
      <c r="E28" s="68"/>
      <c r="F28" s="230"/>
      <c r="G28" s="231">
        <v>10</v>
      </c>
      <c r="H28" s="92" t="s">
        <v>97</v>
      </c>
      <c r="I28" s="92" t="s">
        <v>164</v>
      </c>
      <c r="J28" s="102" t="s">
        <v>171</v>
      </c>
      <c r="K28" s="101" t="s">
        <v>180</v>
      </c>
    </row>
    <row r="29" spans="2:11" ht="43.5" thickBot="1" x14ac:dyDescent="0.3">
      <c r="B29" s="72" t="s">
        <v>128</v>
      </c>
      <c r="C29" s="73" t="s">
        <v>181</v>
      </c>
      <c r="D29" s="74" t="s">
        <v>182</v>
      </c>
      <c r="E29" s="68"/>
      <c r="F29" s="230"/>
      <c r="G29" s="233"/>
      <c r="H29" s="92"/>
      <c r="I29" s="96"/>
      <c r="J29" s="103"/>
      <c r="K29" s="104"/>
    </row>
    <row r="30" spans="2:11" ht="57.75" thickBot="1" x14ac:dyDescent="0.3">
      <c r="B30" s="95" t="s">
        <v>135</v>
      </c>
      <c r="C30" s="85" t="s">
        <v>183</v>
      </c>
      <c r="D30" s="74" t="s">
        <v>184</v>
      </c>
      <c r="E30" s="68"/>
      <c r="F30" s="222"/>
      <c r="G30" s="234"/>
      <c r="H30" s="94" t="s">
        <v>161</v>
      </c>
      <c r="I30" s="97" t="s">
        <v>185</v>
      </c>
      <c r="J30" s="102" t="s">
        <v>186</v>
      </c>
      <c r="K30" s="105" t="s">
        <v>187</v>
      </c>
    </row>
    <row r="31" spans="2:11" ht="15.75" thickBot="1" x14ac:dyDescent="0.3">
      <c r="B31" s="68"/>
      <c r="C31" s="68"/>
      <c r="D31" s="68"/>
      <c r="E31" s="68"/>
      <c r="F31" s="68"/>
      <c r="G31" s="68"/>
      <c r="H31" s="68"/>
      <c r="I31" s="68"/>
      <c r="J31" s="68"/>
      <c r="K31" s="68"/>
    </row>
    <row r="32" spans="2:11" ht="19.5" thickBot="1" x14ac:dyDescent="0.35">
      <c r="B32" s="207" t="s">
        <v>188</v>
      </c>
      <c r="C32" s="208"/>
      <c r="D32" s="209"/>
      <c r="E32" s="68"/>
      <c r="F32" s="235" t="s">
        <v>189</v>
      </c>
      <c r="G32" s="209"/>
      <c r="H32" s="68"/>
      <c r="I32" s="68"/>
      <c r="J32" s="68"/>
      <c r="K32" s="68"/>
    </row>
    <row r="33" spans="2:11" ht="30.75" thickBot="1" x14ac:dyDescent="0.3">
      <c r="B33" s="69" t="s">
        <v>190</v>
      </c>
      <c r="C33" s="236" t="s">
        <v>191</v>
      </c>
      <c r="D33" s="88" t="s">
        <v>116</v>
      </c>
      <c r="E33" s="68"/>
      <c r="F33" s="86" t="s">
        <v>146</v>
      </c>
      <c r="G33" s="106" t="s">
        <v>116</v>
      </c>
      <c r="H33" s="68"/>
      <c r="I33" s="68"/>
      <c r="J33" s="68"/>
      <c r="K33" s="68"/>
    </row>
    <row r="34" spans="2:11" ht="30.75" thickBot="1" x14ac:dyDescent="0.3">
      <c r="B34" s="107" t="s">
        <v>192</v>
      </c>
      <c r="C34" s="232"/>
      <c r="D34" s="108" t="s">
        <v>193</v>
      </c>
      <c r="E34" s="68"/>
      <c r="F34" s="109" t="s">
        <v>155</v>
      </c>
      <c r="G34" s="93" t="s">
        <v>194</v>
      </c>
      <c r="H34" s="68"/>
      <c r="I34" s="68"/>
      <c r="J34" s="68"/>
      <c r="K34" s="68"/>
    </row>
    <row r="35" spans="2:11" ht="43.5" thickBot="1" x14ac:dyDescent="0.3">
      <c r="B35" s="72" t="s">
        <v>195</v>
      </c>
      <c r="C35" s="73">
        <v>100</v>
      </c>
      <c r="D35" s="74" t="s">
        <v>196</v>
      </c>
      <c r="E35" s="68"/>
      <c r="F35" s="109" t="s">
        <v>97</v>
      </c>
      <c r="G35" s="94" t="s">
        <v>197</v>
      </c>
      <c r="H35" s="68"/>
      <c r="I35" s="68"/>
      <c r="J35" s="68"/>
      <c r="K35" s="68"/>
    </row>
    <row r="36" spans="2:11" ht="43.5" thickBot="1" x14ac:dyDescent="0.3">
      <c r="B36" s="72" t="s">
        <v>198</v>
      </c>
      <c r="C36" s="73">
        <v>60</v>
      </c>
      <c r="D36" s="74" t="s">
        <v>199</v>
      </c>
      <c r="E36" s="68"/>
      <c r="F36" s="109" t="s">
        <v>171</v>
      </c>
      <c r="G36" s="110" t="s">
        <v>200</v>
      </c>
      <c r="H36" s="68"/>
      <c r="I36" s="68"/>
      <c r="J36" s="68"/>
      <c r="K36" s="68"/>
    </row>
    <row r="37" spans="2:11" ht="15.75" thickBot="1" x14ac:dyDescent="0.3">
      <c r="B37" s="72" t="s">
        <v>201</v>
      </c>
      <c r="C37" s="73">
        <v>25</v>
      </c>
      <c r="D37" s="74" t="s">
        <v>202</v>
      </c>
      <c r="E37" s="68"/>
      <c r="F37" s="111" t="s">
        <v>203</v>
      </c>
      <c r="G37" s="112" t="s">
        <v>204</v>
      </c>
      <c r="H37" s="68"/>
      <c r="I37" s="68"/>
      <c r="J37" s="68"/>
      <c r="K37" s="68"/>
    </row>
    <row r="38" spans="2:11" ht="15.75" thickBot="1" x14ac:dyDescent="0.3">
      <c r="B38" s="95" t="s">
        <v>205</v>
      </c>
      <c r="C38" s="85">
        <v>10</v>
      </c>
      <c r="D38" s="74" t="s">
        <v>206</v>
      </c>
      <c r="E38" s="68"/>
      <c r="F38" s="68"/>
      <c r="G38" s="68"/>
      <c r="H38" s="68"/>
      <c r="I38" s="68"/>
      <c r="J38" s="68"/>
      <c r="K38" s="68"/>
    </row>
    <row r="39" spans="2:11" ht="15.75" thickBot="1" x14ac:dyDescent="0.3">
      <c r="B39" s="68"/>
      <c r="C39" s="68"/>
      <c r="D39" s="68"/>
      <c r="E39" s="68"/>
      <c r="F39" s="68"/>
      <c r="G39" s="68"/>
      <c r="H39" s="68"/>
      <c r="I39" s="68"/>
      <c r="J39" s="68"/>
      <c r="K39" s="68"/>
    </row>
    <row r="40" spans="2:11" ht="19.5" thickBot="1" x14ac:dyDescent="0.35">
      <c r="B40" s="207" t="s">
        <v>207</v>
      </c>
      <c r="C40" s="208"/>
      <c r="D40" s="209"/>
      <c r="E40" s="68"/>
      <c r="F40" s="68"/>
      <c r="G40" s="68"/>
      <c r="H40" s="68"/>
      <c r="I40" s="68"/>
      <c r="J40" s="68"/>
      <c r="K40" s="68"/>
    </row>
    <row r="41" spans="2:11" ht="30.75" thickBot="1" x14ac:dyDescent="0.3">
      <c r="B41" s="86" t="s">
        <v>208</v>
      </c>
      <c r="C41" s="87" t="s">
        <v>209</v>
      </c>
      <c r="D41" s="88" t="s">
        <v>116</v>
      </c>
      <c r="E41" s="68"/>
      <c r="F41" s="68"/>
      <c r="G41" s="68"/>
      <c r="H41" s="68"/>
      <c r="I41" s="68"/>
      <c r="J41" s="68"/>
      <c r="K41" s="68"/>
    </row>
    <row r="42" spans="2:11" ht="15" customHeight="1" x14ac:dyDescent="0.25">
      <c r="B42" s="221" t="s">
        <v>155</v>
      </c>
      <c r="C42" s="231" t="s">
        <v>210</v>
      </c>
      <c r="D42" s="237" t="s">
        <v>211</v>
      </c>
      <c r="E42" s="68"/>
      <c r="F42" s="68"/>
      <c r="G42" s="68"/>
      <c r="H42" s="68"/>
      <c r="I42" s="68"/>
      <c r="J42" s="68"/>
      <c r="K42" s="68"/>
    </row>
    <row r="43" spans="2:11" ht="15.75" thickBot="1" x14ac:dyDescent="0.3">
      <c r="B43" s="211"/>
      <c r="C43" s="232"/>
      <c r="D43" s="224"/>
      <c r="E43" s="68"/>
      <c r="F43" s="68"/>
      <c r="G43" s="68"/>
      <c r="H43" s="68"/>
      <c r="I43" s="68"/>
      <c r="J43" s="68"/>
      <c r="K43" s="68"/>
    </row>
    <row r="44" spans="2:11" ht="43.5" thickBot="1" x14ac:dyDescent="0.3">
      <c r="B44" s="72" t="s">
        <v>97</v>
      </c>
      <c r="C44" s="73" t="s">
        <v>212</v>
      </c>
      <c r="D44" s="74" t="s">
        <v>213</v>
      </c>
      <c r="E44" s="68"/>
      <c r="F44" s="68"/>
      <c r="G44" s="68"/>
      <c r="H44" s="68"/>
      <c r="I44" s="68"/>
      <c r="J44" s="68"/>
      <c r="K44" s="68"/>
    </row>
    <row r="45" spans="2:11" ht="29.25" thickBot="1" x14ac:dyDescent="0.3">
      <c r="B45" s="72" t="s">
        <v>171</v>
      </c>
      <c r="C45" s="73" t="s">
        <v>214</v>
      </c>
      <c r="D45" s="113" t="s">
        <v>215</v>
      </c>
      <c r="E45" s="68"/>
      <c r="F45" s="68"/>
      <c r="G45" s="68"/>
      <c r="H45" s="68"/>
      <c r="I45" s="68"/>
      <c r="J45" s="68"/>
      <c r="K45" s="68"/>
    </row>
    <row r="46" spans="2:11" ht="43.5" thickBot="1" x14ac:dyDescent="0.3">
      <c r="B46" s="95" t="s">
        <v>203</v>
      </c>
      <c r="C46" s="85">
        <v>20</v>
      </c>
      <c r="D46" s="74" t="s">
        <v>216</v>
      </c>
      <c r="E46" s="68"/>
      <c r="F46" s="68"/>
      <c r="G46" s="68"/>
      <c r="H46" s="68"/>
      <c r="I46" s="68"/>
      <c r="J46" s="68"/>
      <c r="K46" s="68"/>
    </row>
    <row r="48" spans="2:11" x14ac:dyDescent="0.25">
      <c r="B48" s="239" t="s">
        <v>105</v>
      </c>
      <c r="C48" s="239"/>
      <c r="D48" s="239"/>
      <c r="E48" s="239"/>
    </row>
    <row r="50" spans="2:21" x14ac:dyDescent="0.25">
      <c r="B50" s="240" t="s">
        <v>106</v>
      </c>
      <c r="C50" s="240"/>
      <c r="D50" s="240"/>
      <c r="E50" s="240"/>
      <c r="F50" s="240"/>
      <c r="G50" s="240"/>
      <c r="H50" s="240"/>
      <c r="I50" s="240"/>
      <c r="J50" s="240"/>
      <c r="K50" s="240"/>
      <c r="L50" s="240"/>
      <c r="M50" s="35"/>
      <c r="N50" s="35"/>
      <c r="O50" s="35"/>
      <c r="P50" s="35"/>
      <c r="Q50" s="35"/>
      <c r="R50" s="35"/>
      <c r="S50" s="35"/>
      <c r="T50" s="35"/>
      <c r="U50" s="35"/>
    </row>
    <row r="51" spans="2:21" x14ac:dyDescent="0.25">
      <c r="B51" s="240" t="s">
        <v>107</v>
      </c>
      <c r="C51" s="240"/>
      <c r="D51" s="240"/>
      <c r="E51" s="240"/>
      <c r="F51" s="240"/>
      <c r="G51" s="240"/>
      <c r="H51" s="240"/>
      <c r="I51" s="240"/>
      <c r="J51" s="240"/>
      <c r="K51" s="240"/>
      <c r="L51" s="240"/>
      <c r="M51" s="35"/>
      <c r="N51" s="35"/>
      <c r="O51" s="35"/>
      <c r="P51" s="35"/>
      <c r="Q51" s="35"/>
      <c r="R51" s="35"/>
      <c r="S51" s="35"/>
      <c r="T51" s="35"/>
      <c r="U51" s="35"/>
    </row>
    <row r="52" spans="2:21" x14ac:dyDescent="0.25">
      <c r="B52" s="240" t="s">
        <v>108</v>
      </c>
      <c r="C52" s="240"/>
      <c r="D52" s="240"/>
      <c r="E52" s="240"/>
      <c r="F52" s="240"/>
      <c r="G52" s="240"/>
      <c r="H52" s="240"/>
      <c r="I52" s="240"/>
      <c r="J52" s="240"/>
      <c r="K52" s="240"/>
      <c r="L52" s="240"/>
      <c r="M52" s="35"/>
      <c r="N52" s="35"/>
      <c r="O52" s="35"/>
      <c r="P52" s="35"/>
      <c r="Q52" s="35"/>
      <c r="R52" s="35"/>
      <c r="S52" s="35"/>
      <c r="T52" s="35"/>
      <c r="U52" s="35"/>
    </row>
    <row r="53" spans="2:21" x14ac:dyDescent="0.25">
      <c r="B53" s="240" t="s">
        <v>109</v>
      </c>
      <c r="C53" s="240"/>
      <c r="D53" s="240"/>
      <c r="E53" s="240"/>
      <c r="F53" s="240"/>
      <c r="G53" s="240"/>
      <c r="H53" s="240"/>
      <c r="I53" s="240"/>
      <c r="J53" s="240"/>
      <c r="K53" s="240"/>
      <c r="L53" s="240"/>
      <c r="M53" s="35"/>
      <c r="N53" s="35"/>
      <c r="O53" s="35"/>
      <c r="P53" s="35"/>
      <c r="Q53" s="35"/>
      <c r="R53" s="35"/>
      <c r="S53" s="35"/>
      <c r="T53" s="35"/>
      <c r="U53" s="35"/>
    </row>
    <row r="54" spans="2:21" x14ac:dyDescent="0.25">
      <c r="B54" s="238" t="s">
        <v>110</v>
      </c>
      <c r="C54" s="238"/>
      <c r="D54" s="238"/>
      <c r="E54" s="238"/>
      <c r="F54" s="238"/>
      <c r="G54" s="238"/>
      <c r="H54" s="238"/>
      <c r="I54" s="238"/>
      <c r="J54" s="238"/>
      <c r="K54" s="238"/>
      <c r="L54" s="238"/>
      <c r="M54" s="35"/>
      <c r="N54" s="35"/>
      <c r="O54" s="35"/>
      <c r="P54" s="35"/>
      <c r="Q54" s="35"/>
      <c r="R54" s="35"/>
      <c r="S54" s="35"/>
      <c r="T54" s="35"/>
      <c r="U54" s="35"/>
    </row>
    <row r="55" spans="2:21" x14ac:dyDescent="0.25">
      <c r="B55" s="238" t="s">
        <v>111</v>
      </c>
      <c r="C55" s="238"/>
      <c r="D55" s="238"/>
      <c r="E55" s="238"/>
      <c r="F55" s="238"/>
      <c r="G55" s="238"/>
      <c r="H55" s="238"/>
      <c r="I55" s="238"/>
      <c r="J55" s="238"/>
      <c r="K55" s="238"/>
      <c r="L55" s="238"/>
      <c r="M55" s="35"/>
      <c r="N55" s="35"/>
      <c r="O55" s="35"/>
      <c r="P55" s="35"/>
      <c r="Q55" s="35"/>
      <c r="R55" s="35"/>
      <c r="S55" s="35"/>
      <c r="T55" s="35"/>
      <c r="U55" s="35"/>
    </row>
  </sheetData>
  <sheetProtection algorithmName="SHA-512" hashValue="H6Ax6jAbcekpXED7x5z0iK+x2lsESVGFmUjazT1Ci4d+PM+nFLY1DP46ppLaPpLeDxFjJBLCqZe+JpqrLkEKMw==" saltValue="Bqkehp/iucLsnwn+PIPZKA==" spinCount="100000" sheet="1" objects="1" scenarios="1" formatCells="0" formatColumns="0" formatRows="0"/>
  <mergeCells count="42">
    <mergeCell ref="B55:L55"/>
    <mergeCell ref="B48:E48"/>
    <mergeCell ref="B50:L50"/>
    <mergeCell ref="B51:L51"/>
    <mergeCell ref="B52:L52"/>
    <mergeCell ref="B53:L53"/>
    <mergeCell ref="B54:L54"/>
    <mergeCell ref="B32:D32"/>
    <mergeCell ref="F32:G32"/>
    <mergeCell ref="C33:C34"/>
    <mergeCell ref="B40:D40"/>
    <mergeCell ref="B42:B43"/>
    <mergeCell ref="C42:C43"/>
    <mergeCell ref="D42:D43"/>
    <mergeCell ref="F20:G20"/>
    <mergeCell ref="F21:F30"/>
    <mergeCell ref="G21:G22"/>
    <mergeCell ref="G23:G25"/>
    <mergeCell ref="B25:D25"/>
    <mergeCell ref="G26:G27"/>
    <mergeCell ref="G28:G30"/>
    <mergeCell ref="B15:B16"/>
    <mergeCell ref="D15:D16"/>
    <mergeCell ref="B18:D18"/>
    <mergeCell ref="F18:K18"/>
    <mergeCell ref="F19:G19"/>
    <mergeCell ref="H19:K19"/>
    <mergeCell ref="B9:D9"/>
    <mergeCell ref="B10:B11"/>
    <mergeCell ref="D10:D11"/>
    <mergeCell ref="F10:K10"/>
    <mergeCell ref="F11:G12"/>
    <mergeCell ref="H11:K11"/>
    <mergeCell ref="B7:K7"/>
    <mergeCell ref="B2:B5"/>
    <mergeCell ref="C2:I2"/>
    <mergeCell ref="J2:K2"/>
    <mergeCell ref="C3:I3"/>
    <mergeCell ref="J3:K3"/>
    <mergeCell ref="C4:I5"/>
    <mergeCell ref="J4:K4"/>
    <mergeCell ref="J5:K5"/>
  </mergeCells>
  <pageMargins left="0.7" right="0.7" top="0.75" bottom="0.75" header="0.3" footer="0.3"/>
  <pageSetup scale="57" orientation="landscape" r:id="rId1"/>
  <rowBreaks count="1" manualBreakCount="1">
    <brk id="30"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3"/>
  <sheetViews>
    <sheetView showGridLines="0" view="pageBreakPreview" zoomScaleNormal="100" zoomScaleSheetLayoutView="100" workbookViewId="0">
      <pane xSplit="2" ySplit="11" topLeftCell="C12" activePane="bottomRight" state="frozen"/>
      <selection pane="topRight" activeCell="C1" sqref="C1"/>
      <selection pane="bottomLeft" activeCell="A11" sqref="A11"/>
      <selection pane="bottomRight"/>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x14ac:dyDescent="0.25">
      <c r="B2" s="205"/>
      <c r="C2" s="206" t="s">
        <v>3</v>
      </c>
      <c r="D2" s="206"/>
      <c r="E2" s="206"/>
      <c r="F2" s="206"/>
      <c r="G2" s="206"/>
      <c r="H2" s="206" t="s">
        <v>4</v>
      </c>
      <c r="I2" s="206"/>
      <c r="J2" s="2"/>
      <c r="K2" s="2"/>
    </row>
    <row r="3" spans="2:11" s="1" customFormat="1" x14ac:dyDescent="0.25">
      <c r="B3" s="205"/>
      <c r="C3" s="206" t="s">
        <v>432</v>
      </c>
      <c r="D3" s="206"/>
      <c r="E3" s="206"/>
      <c r="F3" s="206"/>
      <c r="G3" s="206"/>
      <c r="H3" s="206" t="s">
        <v>433</v>
      </c>
      <c r="I3" s="206"/>
      <c r="J3" s="2"/>
      <c r="K3" s="2"/>
    </row>
    <row r="4" spans="2:11" s="1" customFormat="1" x14ac:dyDescent="0.25">
      <c r="B4" s="205"/>
      <c r="C4" s="206" t="s">
        <v>434</v>
      </c>
      <c r="D4" s="206"/>
      <c r="E4" s="206"/>
      <c r="F4" s="206"/>
      <c r="G4" s="206"/>
      <c r="H4" s="206" t="s">
        <v>435</v>
      </c>
      <c r="I4" s="206"/>
      <c r="J4" s="2"/>
      <c r="K4" s="2"/>
    </row>
    <row r="5" spans="2:11" s="1" customFormat="1" x14ac:dyDescent="0.25">
      <c r="B5" s="205"/>
      <c r="C5" s="206"/>
      <c r="D5" s="206"/>
      <c r="E5" s="206"/>
      <c r="F5" s="206"/>
      <c r="G5" s="206"/>
      <c r="H5" s="206" t="s">
        <v>303</v>
      </c>
      <c r="I5" s="206"/>
      <c r="J5" s="2"/>
      <c r="K5" s="2"/>
    </row>
    <row r="6" spans="2:11" x14ac:dyDescent="0.25">
      <c r="B6">
        <v>33</v>
      </c>
    </row>
    <row r="7" spans="2:11" x14ac:dyDescent="0.25">
      <c r="B7" s="204" t="s">
        <v>217</v>
      </c>
      <c r="C7" s="204"/>
      <c r="D7" s="204"/>
      <c r="E7" s="204"/>
      <c r="F7" s="204"/>
      <c r="G7" s="204"/>
      <c r="H7" s="204"/>
      <c r="I7" s="204"/>
    </row>
    <row r="8" spans="2:11" ht="15.75" thickBot="1" x14ac:dyDescent="0.3"/>
    <row r="9" spans="2:11" ht="18.75" customHeight="1" thickBot="1" x14ac:dyDescent="0.3">
      <c r="B9" s="252" t="s">
        <v>20</v>
      </c>
      <c r="C9" s="253" t="s">
        <v>562</v>
      </c>
      <c r="D9" s="208"/>
      <c r="E9" s="208"/>
      <c r="F9" s="208"/>
      <c r="G9" s="208"/>
      <c r="H9" s="208"/>
      <c r="I9" s="209"/>
    </row>
    <row r="10" spans="2:11" ht="15.75" customHeight="1" x14ac:dyDescent="0.25">
      <c r="B10" s="242"/>
      <c r="C10" s="254" t="s">
        <v>219</v>
      </c>
      <c r="D10" s="254" t="s">
        <v>220</v>
      </c>
      <c r="E10" s="254" t="s">
        <v>221</v>
      </c>
      <c r="F10" s="254" t="s">
        <v>222</v>
      </c>
      <c r="G10" s="254" t="s">
        <v>223</v>
      </c>
      <c r="H10" s="254" t="s">
        <v>224</v>
      </c>
      <c r="I10" s="158" t="s">
        <v>225</v>
      </c>
    </row>
    <row r="11" spans="2:11" ht="16.5" customHeight="1" thickBot="1" x14ac:dyDescent="0.3">
      <c r="B11" s="242"/>
      <c r="C11" s="243"/>
      <c r="D11" s="243"/>
      <c r="E11" s="243"/>
      <c r="F11" s="243"/>
      <c r="G11" s="243"/>
      <c r="H11" s="243"/>
      <c r="I11" s="159" t="s">
        <v>226</v>
      </c>
    </row>
    <row r="12" spans="2:11" ht="71.25" x14ac:dyDescent="0.25">
      <c r="B12" s="242"/>
      <c r="C12" s="160"/>
      <c r="D12" s="161" t="s">
        <v>227</v>
      </c>
      <c r="E12" s="162" t="s">
        <v>228</v>
      </c>
      <c r="F12" s="162" t="s">
        <v>229</v>
      </c>
      <c r="G12" s="162" t="s">
        <v>230</v>
      </c>
      <c r="H12" s="162" t="s">
        <v>231</v>
      </c>
      <c r="I12" s="241" t="s">
        <v>232</v>
      </c>
    </row>
    <row r="13" spans="2:11" ht="57" x14ac:dyDescent="0.25">
      <c r="B13" s="242"/>
      <c r="C13" s="162" t="s">
        <v>233</v>
      </c>
      <c r="D13" s="161" t="s">
        <v>234</v>
      </c>
      <c r="E13" s="162" t="s">
        <v>235</v>
      </c>
      <c r="F13" s="162" t="s">
        <v>236</v>
      </c>
      <c r="G13" s="162" t="s">
        <v>237</v>
      </c>
      <c r="H13" s="162" t="s">
        <v>238</v>
      </c>
      <c r="I13" s="242"/>
    </row>
    <row r="14" spans="2:11" ht="15.75" thickBot="1" x14ac:dyDescent="0.3">
      <c r="B14" s="242"/>
      <c r="C14" s="163"/>
      <c r="D14" s="164" t="s">
        <v>239</v>
      </c>
      <c r="E14" s="163"/>
      <c r="F14" s="163"/>
      <c r="G14" s="163"/>
      <c r="H14" s="163"/>
      <c r="I14" s="243"/>
    </row>
    <row r="15" spans="2:11" ht="30" customHeight="1" x14ac:dyDescent="0.25">
      <c r="B15" s="242"/>
      <c r="C15" s="160"/>
      <c r="D15" s="161" t="s">
        <v>240</v>
      </c>
      <c r="E15" s="241" t="s">
        <v>241</v>
      </c>
      <c r="F15" s="241" t="s">
        <v>242</v>
      </c>
      <c r="G15" s="241" t="s">
        <v>243</v>
      </c>
      <c r="H15" s="162" t="s">
        <v>244</v>
      </c>
      <c r="I15" s="241" t="s">
        <v>245</v>
      </c>
    </row>
    <row r="16" spans="2:11" ht="71.25" customHeight="1" thickBot="1" x14ac:dyDescent="0.3">
      <c r="B16" s="242"/>
      <c r="C16" s="165" t="s">
        <v>246</v>
      </c>
      <c r="D16" s="164" t="s">
        <v>247</v>
      </c>
      <c r="E16" s="243"/>
      <c r="F16" s="243"/>
      <c r="G16" s="243"/>
      <c r="H16" s="165" t="s">
        <v>248</v>
      </c>
      <c r="I16" s="243"/>
    </row>
    <row r="17" spans="2:9" ht="28.5" x14ac:dyDescent="0.25">
      <c r="B17" s="242"/>
      <c r="C17" s="160"/>
      <c r="D17" s="161" t="s">
        <v>249</v>
      </c>
      <c r="E17" s="241" t="s">
        <v>250</v>
      </c>
      <c r="F17" s="162" t="s">
        <v>251</v>
      </c>
      <c r="G17" s="162" t="s">
        <v>252</v>
      </c>
      <c r="H17" s="162" t="s">
        <v>253</v>
      </c>
      <c r="I17" s="241" t="s">
        <v>254</v>
      </c>
    </row>
    <row r="18" spans="2:9" ht="42.75" x14ac:dyDescent="0.25">
      <c r="B18" s="242"/>
      <c r="C18" s="160"/>
      <c r="D18" s="161" t="s">
        <v>255</v>
      </c>
      <c r="E18" s="242"/>
      <c r="F18" s="162" t="s">
        <v>256</v>
      </c>
      <c r="G18" s="162" t="s">
        <v>257</v>
      </c>
      <c r="H18" s="162" t="s">
        <v>258</v>
      </c>
      <c r="I18" s="242"/>
    </row>
    <row r="19" spans="2:9" ht="43.5" thickBot="1" x14ac:dyDescent="0.3">
      <c r="B19" s="242"/>
      <c r="C19" s="165" t="s">
        <v>259</v>
      </c>
      <c r="D19" s="166"/>
      <c r="E19" s="243"/>
      <c r="F19" s="163"/>
      <c r="G19" s="163"/>
      <c r="H19" s="165" t="s">
        <v>260</v>
      </c>
      <c r="I19" s="243"/>
    </row>
    <row r="20" spans="2:9" ht="28.5" x14ac:dyDescent="0.25">
      <c r="B20" s="242"/>
      <c r="C20" s="160"/>
      <c r="D20" s="161" t="s">
        <v>261</v>
      </c>
      <c r="E20" s="241" t="s">
        <v>262</v>
      </c>
      <c r="F20" s="162" t="s">
        <v>263</v>
      </c>
      <c r="G20" s="162" t="s">
        <v>264</v>
      </c>
      <c r="H20" s="162" t="s">
        <v>265</v>
      </c>
      <c r="I20" s="241" t="s">
        <v>266</v>
      </c>
    </row>
    <row r="21" spans="2:9" ht="28.5" x14ac:dyDescent="0.25">
      <c r="B21" s="242"/>
      <c r="C21" s="167" t="s">
        <v>267</v>
      </c>
      <c r="D21" s="161" t="s">
        <v>268</v>
      </c>
      <c r="E21" s="242"/>
      <c r="F21" s="162" t="s">
        <v>269</v>
      </c>
      <c r="G21" s="162" t="s">
        <v>270</v>
      </c>
      <c r="H21" s="162" t="s">
        <v>271</v>
      </c>
      <c r="I21" s="242"/>
    </row>
    <row r="22" spans="2:9" ht="15.75" thickBot="1" x14ac:dyDescent="0.3">
      <c r="B22" s="242"/>
      <c r="C22" s="163"/>
      <c r="D22" s="166"/>
      <c r="E22" s="243"/>
      <c r="F22" s="165" t="s">
        <v>272</v>
      </c>
      <c r="G22" s="163"/>
      <c r="H22" s="163"/>
      <c r="I22" s="243"/>
    </row>
    <row r="23" spans="2:9" ht="28.5" x14ac:dyDescent="0.25">
      <c r="B23" s="242"/>
      <c r="C23" s="160"/>
      <c r="D23" s="161" t="s">
        <v>273</v>
      </c>
      <c r="E23" s="162" t="s">
        <v>274</v>
      </c>
      <c r="F23" s="162" t="s">
        <v>275</v>
      </c>
      <c r="G23" s="244"/>
      <c r="H23" s="241" t="s">
        <v>276</v>
      </c>
      <c r="I23" s="241" t="s">
        <v>277</v>
      </c>
    </row>
    <row r="24" spans="2:9" ht="42.75" x14ac:dyDescent="0.25">
      <c r="B24" s="242"/>
      <c r="C24" s="160"/>
      <c r="D24" s="161" t="s">
        <v>278</v>
      </c>
      <c r="E24" s="162" t="s">
        <v>279</v>
      </c>
      <c r="F24" s="162" t="s">
        <v>280</v>
      </c>
      <c r="G24" s="242"/>
      <c r="H24" s="242"/>
      <c r="I24" s="242"/>
    </row>
    <row r="25" spans="2:9" ht="29.25" thickBot="1" x14ac:dyDescent="0.3">
      <c r="B25" s="242"/>
      <c r="C25" s="165" t="s">
        <v>281</v>
      </c>
      <c r="D25" s="164" t="s">
        <v>282</v>
      </c>
      <c r="E25" s="163"/>
      <c r="F25" s="165" t="s">
        <v>283</v>
      </c>
      <c r="G25" s="243"/>
      <c r="H25" s="243"/>
      <c r="I25" s="243"/>
    </row>
    <row r="26" spans="2:9" ht="28.5" x14ac:dyDescent="0.25">
      <c r="B26" s="242"/>
      <c r="C26" s="160"/>
      <c r="D26" s="161" t="s">
        <v>284</v>
      </c>
      <c r="E26" s="241" t="s">
        <v>285</v>
      </c>
      <c r="F26" s="162" t="s">
        <v>286</v>
      </c>
      <c r="G26" s="244"/>
      <c r="H26" s="162" t="s">
        <v>287</v>
      </c>
      <c r="I26" s="162" t="s">
        <v>288</v>
      </c>
    </row>
    <row r="27" spans="2:9" ht="30" thickBot="1" x14ac:dyDescent="0.3">
      <c r="B27" s="242"/>
      <c r="C27" s="165" t="s">
        <v>289</v>
      </c>
      <c r="D27" s="164" t="s">
        <v>290</v>
      </c>
      <c r="E27" s="243"/>
      <c r="F27" s="165" t="s">
        <v>291</v>
      </c>
      <c r="G27" s="243"/>
      <c r="H27" s="165" t="s">
        <v>292</v>
      </c>
      <c r="I27" s="165" t="s">
        <v>293</v>
      </c>
    </row>
    <row r="28" spans="2:9" x14ac:dyDescent="0.25">
      <c r="B28" s="242"/>
      <c r="C28" s="160"/>
      <c r="D28" s="161" t="s">
        <v>294</v>
      </c>
      <c r="E28" s="244"/>
      <c r="F28" s="244"/>
      <c r="G28" s="244"/>
      <c r="H28" s="241" t="s">
        <v>295</v>
      </c>
      <c r="I28" s="244"/>
    </row>
    <row r="29" spans="2:9" ht="43.5" x14ac:dyDescent="0.25">
      <c r="B29" s="242"/>
      <c r="C29" s="160"/>
      <c r="D29" s="161" t="s">
        <v>296</v>
      </c>
      <c r="E29" s="242"/>
      <c r="F29" s="242"/>
      <c r="G29" s="242"/>
      <c r="H29" s="242"/>
      <c r="I29" s="242"/>
    </row>
    <row r="30" spans="2:9" ht="15.75" thickBot="1" x14ac:dyDescent="0.3">
      <c r="B30" s="242"/>
      <c r="C30" s="165" t="s">
        <v>297</v>
      </c>
      <c r="D30" s="166"/>
      <c r="E30" s="243"/>
      <c r="F30" s="243"/>
      <c r="G30" s="243"/>
      <c r="H30" s="243"/>
      <c r="I30" s="243"/>
    </row>
    <row r="31" spans="2:9" x14ac:dyDescent="0.25">
      <c r="B31" s="242"/>
      <c r="C31" s="162" t="s">
        <v>298</v>
      </c>
      <c r="D31" s="251"/>
      <c r="E31" s="244"/>
      <c r="F31" s="244"/>
      <c r="G31" s="244"/>
      <c r="H31" s="241" t="s">
        <v>299</v>
      </c>
      <c r="I31" s="244"/>
    </row>
    <row r="32" spans="2:9" ht="15.75" thickBot="1" x14ac:dyDescent="0.3">
      <c r="B32" s="243"/>
      <c r="C32" s="165" t="s">
        <v>300</v>
      </c>
      <c r="D32" s="243"/>
      <c r="E32" s="243"/>
      <c r="F32" s="243"/>
      <c r="G32" s="243"/>
      <c r="H32" s="243"/>
      <c r="I32" s="243"/>
    </row>
    <row r="33" spans="2:12" ht="15" customHeight="1" x14ac:dyDescent="0.25">
      <c r="B33" s="245" t="s">
        <v>301</v>
      </c>
      <c r="C33" s="246"/>
      <c r="D33" s="246"/>
      <c r="E33" s="246"/>
      <c r="F33" s="246"/>
      <c r="G33" s="246"/>
      <c r="H33" s="246"/>
      <c r="I33" s="247"/>
    </row>
    <row r="34" spans="2:12" ht="15.75" customHeight="1" thickBot="1" x14ac:dyDescent="0.3">
      <c r="B34" s="248" t="s">
        <v>302</v>
      </c>
      <c r="C34" s="249"/>
      <c r="D34" s="249"/>
      <c r="E34" s="249"/>
      <c r="F34" s="249"/>
      <c r="G34" s="249"/>
      <c r="H34" s="249"/>
      <c r="I34" s="250"/>
    </row>
    <row r="36" spans="2:12" x14ac:dyDescent="0.25">
      <c r="B36" t="s">
        <v>105</v>
      </c>
    </row>
    <row r="38" spans="2:12" x14ac:dyDescent="0.25">
      <c r="B38" s="240" t="s">
        <v>106</v>
      </c>
      <c r="C38" s="240"/>
      <c r="D38" s="240"/>
      <c r="E38" s="240"/>
      <c r="F38" s="240"/>
      <c r="G38" s="240"/>
      <c r="H38" s="240"/>
      <c r="I38" s="240"/>
      <c r="J38" s="35"/>
      <c r="K38" s="35"/>
      <c r="L38" s="35"/>
    </row>
    <row r="39" spans="2:12" x14ac:dyDescent="0.25">
      <c r="B39" s="240" t="s">
        <v>107</v>
      </c>
      <c r="C39" s="240"/>
      <c r="D39" s="240"/>
      <c r="E39" s="240"/>
      <c r="F39" s="240"/>
      <c r="G39" s="240"/>
      <c r="H39" s="240"/>
      <c r="I39" s="240"/>
      <c r="J39" s="35"/>
      <c r="K39" s="35"/>
      <c r="L39" s="35"/>
    </row>
    <row r="40" spans="2:12" x14ac:dyDescent="0.25">
      <c r="B40" s="240" t="s">
        <v>108</v>
      </c>
      <c r="C40" s="240"/>
      <c r="D40" s="240"/>
      <c r="E40" s="240"/>
      <c r="F40" s="240"/>
      <c r="G40" s="240"/>
      <c r="H40" s="240"/>
      <c r="I40" s="240"/>
      <c r="J40" s="35"/>
      <c r="K40" s="35"/>
      <c r="L40" s="35"/>
    </row>
    <row r="41" spans="2:12" x14ac:dyDescent="0.25">
      <c r="B41" s="240" t="s">
        <v>109</v>
      </c>
      <c r="C41" s="240"/>
      <c r="D41" s="240"/>
      <c r="E41" s="240"/>
      <c r="F41" s="240"/>
      <c r="G41" s="240"/>
      <c r="H41" s="240"/>
      <c r="I41" s="240"/>
      <c r="J41" s="35"/>
      <c r="K41" s="35"/>
      <c r="L41" s="35"/>
    </row>
    <row r="42" spans="2:12" x14ac:dyDescent="0.25">
      <c r="B42" s="238" t="s">
        <v>110</v>
      </c>
      <c r="C42" s="238"/>
      <c r="D42" s="238"/>
      <c r="E42" s="238"/>
      <c r="F42" s="238"/>
      <c r="G42" s="238"/>
      <c r="H42" s="238"/>
      <c r="I42" s="238"/>
      <c r="J42" s="35"/>
      <c r="K42" s="35"/>
      <c r="L42" s="35"/>
    </row>
    <row r="43" spans="2:12" x14ac:dyDescent="0.25">
      <c r="B43" s="238" t="s">
        <v>111</v>
      </c>
      <c r="C43" s="238"/>
      <c r="D43" s="238"/>
      <c r="E43" s="238"/>
      <c r="F43" s="238"/>
      <c r="G43" s="238"/>
      <c r="H43" s="238"/>
      <c r="I43" s="238"/>
      <c r="J43" s="35"/>
      <c r="K43" s="35"/>
      <c r="L43" s="35"/>
    </row>
  </sheetData>
  <sheetProtection algorithmName="SHA-512" hashValue="8/2vb95eQv9Msmq5NRUmTZQbqQWx9q4rblgP0d2eqWPGfZ1UjZ52X5LekFeYpmmxIwnQpFfm2tIDSmg0QZpk3A==" saltValue="H8ftm9C7uYPnkR2NGN20BQ==" spinCount="100000" sheet="1" objects="1" scenarios="1" formatCells="0" formatColumns="0" formatRows="0"/>
  <mergeCells count="50">
    <mergeCell ref="B43:I43"/>
    <mergeCell ref="B38:I38"/>
    <mergeCell ref="B39:I39"/>
    <mergeCell ref="B40:I40"/>
    <mergeCell ref="B41:I41"/>
    <mergeCell ref="B42:I42"/>
    <mergeCell ref="B33:I33"/>
    <mergeCell ref="B34:I34"/>
    <mergeCell ref="D31:D32"/>
    <mergeCell ref="E31:E32"/>
    <mergeCell ref="F31:F32"/>
    <mergeCell ref="G31:G32"/>
    <mergeCell ref="H31:H32"/>
    <mergeCell ref="I31:I32"/>
    <mergeCell ref="B9:B32"/>
    <mergeCell ref="C9:I9"/>
    <mergeCell ref="C10:C11"/>
    <mergeCell ref="D10:D11"/>
    <mergeCell ref="E10:E11"/>
    <mergeCell ref="F10:F11"/>
    <mergeCell ref="G10:G11"/>
    <mergeCell ref="H10:H11"/>
    <mergeCell ref="I17:I19"/>
    <mergeCell ref="E28:E30"/>
    <mergeCell ref="F28:F30"/>
    <mergeCell ref="G28:G30"/>
    <mergeCell ref="H28:H30"/>
    <mergeCell ref="I28:I30"/>
    <mergeCell ref="G23:G25"/>
    <mergeCell ref="H23:H25"/>
    <mergeCell ref="I23:I25"/>
    <mergeCell ref="E26:E27"/>
    <mergeCell ref="G26:G27"/>
    <mergeCell ref="E20:E22"/>
    <mergeCell ref="I20:I22"/>
    <mergeCell ref="E17:E19"/>
    <mergeCell ref="I12:I14"/>
    <mergeCell ref="E15:E16"/>
    <mergeCell ref="F15:F16"/>
    <mergeCell ref="G15:G16"/>
    <mergeCell ref="I15:I16"/>
    <mergeCell ref="B7:I7"/>
    <mergeCell ref="B2:B5"/>
    <mergeCell ref="C2:G2"/>
    <mergeCell ref="H2:I2"/>
    <mergeCell ref="C3:G3"/>
    <mergeCell ref="H3:I3"/>
    <mergeCell ref="C4:G5"/>
    <mergeCell ref="H4:I4"/>
    <mergeCell ref="H5:I5"/>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3"/>
  <sheetViews>
    <sheetView showGridLines="0" view="pageBreakPreview" zoomScale="96" zoomScaleNormal="66" zoomScaleSheetLayoutView="96" workbookViewId="0">
      <pane xSplit="2" ySplit="15" topLeftCell="C62" activePane="bottomRight" state="frozen"/>
      <selection pane="topRight" activeCell="C1" sqref="C1"/>
      <selection pane="bottomLeft" activeCell="A14" sqref="A14"/>
      <selection pane="bottomRight"/>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05"/>
      <c r="C2" s="3" t="s">
        <v>3</v>
      </c>
      <c r="D2" s="3" t="s">
        <v>4</v>
      </c>
      <c r="E2" s="2"/>
      <c r="F2" s="2"/>
    </row>
    <row r="3" spans="2:6" s="1" customFormat="1" ht="25.5" x14ac:dyDescent="0.25">
      <c r="B3" s="205"/>
      <c r="C3" s="3" t="s">
        <v>432</v>
      </c>
      <c r="D3" s="3" t="s">
        <v>433</v>
      </c>
      <c r="E3" s="2"/>
      <c r="F3" s="2"/>
    </row>
    <row r="4" spans="2:6" s="1" customFormat="1" x14ac:dyDescent="0.25">
      <c r="B4" s="205"/>
      <c r="C4" s="187" t="s">
        <v>434</v>
      </c>
      <c r="D4" s="3" t="s">
        <v>435</v>
      </c>
      <c r="E4" s="2"/>
      <c r="F4" s="2"/>
    </row>
    <row r="5" spans="2:6" s="1" customFormat="1" x14ac:dyDescent="0.25">
      <c r="B5" s="205"/>
      <c r="C5" s="187"/>
      <c r="D5" s="3" t="s">
        <v>572</v>
      </c>
      <c r="E5" s="2"/>
      <c r="F5" s="2"/>
    </row>
    <row r="6" spans="2:6" s="1" customFormat="1" x14ac:dyDescent="0.25">
      <c r="B6" s="17">
        <v>33</v>
      </c>
      <c r="C6" s="149"/>
      <c r="D6" s="149"/>
      <c r="E6" s="2"/>
      <c r="F6" s="2"/>
    </row>
    <row r="7" spans="2:6" s="1" customFormat="1" x14ac:dyDescent="0.25">
      <c r="B7" s="150"/>
      <c r="C7" s="151" t="s">
        <v>563</v>
      </c>
      <c r="D7" s="151"/>
      <c r="E7" s="2"/>
      <c r="F7" s="2"/>
    </row>
    <row r="9" spans="2:6" ht="15.75" customHeight="1" x14ac:dyDescent="0.25">
      <c r="B9" s="258" t="s">
        <v>304</v>
      </c>
      <c r="C9" s="259"/>
      <c r="D9" s="260"/>
    </row>
    <row r="10" spans="2:6" x14ac:dyDescent="0.25">
      <c r="B10" s="261" t="s">
        <v>25</v>
      </c>
      <c r="C10" s="260"/>
      <c r="D10" s="114" t="s">
        <v>117</v>
      </c>
    </row>
    <row r="11" spans="2:6" x14ac:dyDescent="0.25">
      <c r="B11" s="262" t="s">
        <v>120</v>
      </c>
      <c r="C11" s="260"/>
      <c r="D11" s="115">
        <v>10</v>
      </c>
    </row>
    <row r="12" spans="2:6" x14ac:dyDescent="0.25">
      <c r="B12" s="262" t="s">
        <v>122</v>
      </c>
      <c r="C12" s="260"/>
      <c r="D12" s="116">
        <v>6</v>
      </c>
    </row>
    <row r="13" spans="2:6" x14ac:dyDescent="0.25">
      <c r="B13" s="262" t="s">
        <v>128</v>
      </c>
      <c r="C13" s="260"/>
      <c r="D13" s="117">
        <v>2</v>
      </c>
    </row>
    <row r="14" spans="2:6" x14ac:dyDescent="0.25">
      <c r="B14" s="262" t="s">
        <v>135</v>
      </c>
      <c r="C14" s="260"/>
      <c r="D14" s="118" t="s">
        <v>305</v>
      </c>
    </row>
    <row r="15" spans="2:6" x14ac:dyDescent="0.25">
      <c r="B15" s="119" t="s">
        <v>21</v>
      </c>
      <c r="C15" s="119" t="s">
        <v>25</v>
      </c>
      <c r="D15" s="119" t="s">
        <v>20</v>
      </c>
    </row>
    <row r="16" spans="2:6" x14ac:dyDescent="0.25">
      <c r="B16" s="255" t="s">
        <v>306</v>
      </c>
      <c r="C16" s="120" t="s">
        <v>307</v>
      </c>
      <c r="D16" s="121" t="s">
        <v>308</v>
      </c>
    </row>
    <row r="17" spans="2:4" x14ac:dyDescent="0.25">
      <c r="B17" s="256"/>
      <c r="C17" s="120" t="s">
        <v>309</v>
      </c>
      <c r="D17" s="121" t="s">
        <v>310</v>
      </c>
    </row>
    <row r="18" spans="2:4" x14ac:dyDescent="0.25">
      <c r="B18" s="256"/>
      <c r="C18" s="120" t="s">
        <v>311</v>
      </c>
      <c r="D18" s="121" t="s">
        <v>312</v>
      </c>
    </row>
    <row r="19" spans="2:4" x14ac:dyDescent="0.25">
      <c r="B19" s="257"/>
      <c r="C19" s="120" t="s">
        <v>313</v>
      </c>
      <c r="D19" s="121" t="s">
        <v>314</v>
      </c>
    </row>
    <row r="20" spans="2:4" x14ac:dyDescent="0.25">
      <c r="B20" s="255" t="s">
        <v>315</v>
      </c>
      <c r="C20" s="120" t="s">
        <v>307</v>
      </c>
      <c r="D20" s="121" t="s">
        <v>316</v>
      </c>
    </row>
    <row r="21" spans="2:4" x14ac:dyDescent="0.25">
      <c r="B21" s="256"/>
      <c r="C21" s="120" t="s">
        <v>309</v>
      </c>
      <c r="D21" s="121" t="s">
        <v>317</v>
      </c>
    </row>
    <row r="22" spans="2:4" x14ac:dyDescent="0.25">
      <c r="B22" s="256"/>
      <c r="C22" s="120" t="s">
        <v>311</v>
      </c>
      <c r="D22" s="121" t="s">
        <v>318</v>
      </c>
    </row>
    <row r="23" spans="2:4" x14ac:dyDescent="0.25">
      <c r="B23" s="257"/>
      <c r="C23" s="120" t="s">
        <v>313</v>
      </c>
      <c r="D23" s="121" t="s">
        <v>319</v>
      </c>
    </row>
    <row r="24" spans="2:4" x14ac:dyDescent="0.25">
      <c r="B24" s="255" t="s">
        <v>320</v>
      </c>
      <c r="C24" s="120" t="s">
        <v>307</v>
      </c>
      <c r="D24" s="121" t="s">
        <v>321</v>
      </c>
    </row>
    <row r="25" spans="2:4" x14ac:dyDescent="0.25">
      <c r="B25" s="256"/>
      <c r="C25" s="120" t="s">
        <v>309</v>
      </c>
      <c r="D25" s="121" t="s">
        <v>322</v>
      </c>
    </row>
    <row r="26" spans="2:4" x14ac:dyDescent="0.25">
      <c r="B26" s="256"/>
      <c r="C26" s="120" t="s">
        <v>311</v>
      </c>
      <c r="D26" s="121" t="s">
        <v>323</v>
      </c>
    </row>
    <row r="27" spans="2:4" x14ac:dyDescent="0.25">
      <c r="B27" s="257"/>
      <c r="C27" s="120" t="s">
        <v>313</v>
      </c>
      <c r="D27" s="121" t="s">
        <v>324</v>
      </c>
    </row>
    <row r="28" spans="2:4" x14ac:dyDescent="0.25">
      <c r="B28" s="255" t="s">
        <v>325</v>
      </c>
      <c r="C28" s="120" t="s">
        <v>307</v>
      </c>
      <c r="D28" s="121" t="s">
        <v>326</v>
      </c>
    </row>
    <row r="29" spans="2:4" x14ac:dyDescent="0.25">
      <c r="B29" s="256"/>
      <c r="C29" s="120" t="s">
        <v>309</v>
      </c>
      <c r="D29" s="121" t="s">
        <v>327</v>
      </c>
    </row>
    <row r="30" spans="2:4" x14ac:dyDescent="0.25">
      <c r="B30" s="256"/>
      <c r="C30" s="120" t="s">
        <v>311</v>
      </c>
      <c r="D30" s="121" t="s">
        <v>328</v>
      </c>
    </row>
    <row r="31" spans="2:4" x14ac:dyDescent="0.25">
      <c r="B31" s="257"/>
      <c r="C31" s="120" t="s">
        <v>313</v>
      </c>
      <c r="D31" s="121" t="s">
        <v>329</v>
      </c>
    </row>
    <row r="32" spans="2:4" x14ac:dyDescent="0.25">
      <c r="B32" s="255" t="s">
        <v>330</v>
      </c>
      <c r="C32" s="120" t="s">
        <v>307</v>
      </c>
      <c r="D32" s="121" t="s">
        <v>331</v>
      </c>
    </row>
    <row r="33" spans="2:4" x14ac:dyDescent="0.25">
      <c r="B33" s="256"/>
      <c r="C33" s="120" t="s">
        <v>309</v>
      </c>
      <c r="D33" s="121" t="s">
        <v>332</v>
      </c>
    </row>
    <row r="34" spans="2:4" ht="28.5" x14ac:dyDescent="0.25">
      <c r="B34" s="256"/>
      <c r="C34" s="120" t="s">
        <v>311</v>
      </c>
      <c r="D34" s="121" t="s">
        <v>333</v>
      </c>
    </row>
    <row r="35" spans="2:4" x14ac:dyDescent="0.25">
      <c r="B35" s="257"/>
      <c r="C35" s="120" t="s">
        <v>313</v>
      </c>
      <c r="D35" s="121" t="s">
        <v>334</v>
      </c>
    </row>
    <row r="36" spans="2:4" x14ac:dyDescent="0.25">
      <c r="B36" s="255" t="s">
        <v>335</v>
      </c>
      <c r="C36" s="120" t="s">
        <v>307</v>
      </c>
      <c r="D36" s="121" t="s">
        <v>336</v>
      </c>
    </row>
    <row r="37" spans="2:4" x14ac:dyDescent="0.25">
      <c r="B37" s="256"/>
      <c r="C37" s="120" t="s">
        <v>309</v>
      </c>
      <c r="D37" s="121" t="s">
        <v>337</v>
      </c>
    </row>
    <row r="38" spans="2:4" x14ac:dyDescent="0.25">
      <c r="B38" s="256"/>
      <c r="C38" s="120" t="s">
        <v>311</v>
      </c>
      <c r="D38" s="121" t="s">
        <v>338</v>
      </c>
    </row>
    <row r="39" spans="2:4" x14ac:dyDescent="0.25">
      <c r="B39" s="257"/>
      <c r="C39" s="120" t="s">
        <v>313</v>
      </c>
      <c r="D39" s="121" t="s">
        <v>339</v>
      </c>
    </row>
    <row r="40" spans="2:4" ht="42.75" x14ac:dyDescent="0.25">
      <c r="B40" s="255" t="s">
        <v>340</v>
      </c>
      <c r="C40" s="120" t="s">
        <v>307</v>
      </c>
      <c r="D40" s="121" t="s">
        <v>341</v>
      </c>
    </row>
    <row r="41" spans="2:4" ht="42.75" x14ac:dyDescent="0.25">
      <c r="B41" s="256"/>
      <c r="C41" s="120" t="s">
        <v>309</v>
      </c>
      <c r="D41" s="121" t="s">
        <v>342</v>
      </c>
    </row>
    <row r="42" spans="2:4" ht="28.5" x14ac:dyDescent="0.25">
      <c r="B42" s="256"/>
      <c r="C42" s="120" t="s">
        <v>311</v>
      </c>
      <c r="D42" s="121" t="s">
        <v>343</v>
      </c>
    </row>
    <row r="43" spans="2:4" ht="28.5" x14ac:dyDescent="0.25">
      <c r="B43" s="257"/>
      <c r="C43" s="120" t="s">
        <v>313</v>
      </c>
      <c r="D43" s="121" t="s">
        <v>344</v>
      </c>
    </row>
    <row r="44" spans="2:4" ht="28.5" x14ac:dyDescent="0.25">
      <c r="B44" s="255" t="s">
        <v>345</v>
      </c>
      <c r="C44" s="120" t="s">
        <v>307</v>
      </c>
      <c r="D44" s="121" t="s">
        <v>346</v>
      </c>
    </row>
    <row r="45" spans="2:4" ht="28.5" x14ac:dyDescent="0.25">
      <c r="B45" s="256"/>
      <c r="C45" s="120" t="s">
        <v>309</v>
      </c>
      <c r="D45" s="121" t="s">
        <v>347</v>
      </c>
    </row>
    <row r="46" spans="2:4" ht="39" customHeight="1" x14ac:dyDescent="0.25">
      <c r="B46" s="256"/>
      <c r="C46" s="120" t="s">
        <v>311</v>
      </c>
      <c r="D46" s="147" t="s">
        <v>564</v>
      </c>
    </row>
    <row r="47" spans="2:4" ht="44.25" customHeight="1" x14ac:dyDescent="0.25">
      <c r="B47" s="257"/>
      <c r="C47" s="120" t="s">
        <v>313</v>
      </c>
      <c r="D47" s="121" t="s">
        <v>348</v>
      </c>
    </row>
    <row r="48" spans="2:4" ht="74.25" customHeight="1" x14ac:dyDescent="0.25">
      <c r="B48" s="255" t="s">
        <v>349</v>
      </c>
      <c r="C48" s="120" t="s">
        <v>307</v>
      </c>
      <c r="D48" s="121" t="s">
        <v>350</v>
      </c>
    </row>
    <row r="49" spans="2:4" ht="57.75" x14ac:dyDescent="0.25">
      <c r="B49" s="256"/>
      <c r="C49" s="120" t="s">
        <v>309</v>
      </c>
      <c r="D49" s="121" t="s">
        <v>351</v>
      </c>
    </row>
    <row r="50" spans="2:4" ht="28.5" x14ac:dyDescent="0.25">
      <c r="B50" s="256"/>
      <c r="C50" s="120" t="s">
        <v>311</v>
      </c>
      <c r="D50" s="121" t="s">
        <v>352</v>
      </c>
    </row>
    <row r="51" spans="2:4" ht="28.5" x14ac:dyDescent="0.25">
      <c r="B51" s="257"/>
      <c r="C51" s="120" t="s">
        <v>313</v>
      </c>
      <c r="D51" s="121" t="s">
        <v>353</v>
      </c>
    </row>
    <row r="52" spans="2:4" ht="28.5" x14ac:dyDescent="0.25">
      <c r="B52" s="255" t="s">
        <v>354</v>
      </c>
      <c r="C52" s="120" t="s">
        <v>307</v>
      </c>
      <c r="D52" s="121" t="s">
        <v>355</v>
      </c>
    </row>
    <row r="53" spans="2:4" x14ac:dyDescent="0.25">
      <c r="B53" s="256"/>
      <c r="C53" s="120" t="s">
        <v>309</v>
      </c>
      <c r="D53" s="121" t="s">
        <v>356</v>
      </c>
    </row>
    <row r="54" spans="2:4" x14ac:dyDescent="0.25">
      <c r="B54" s="256"/>
      <c r="C54" s="120" t="s">
        <v>311</v>
      </c>
      <c r="D54" s="121" t="s">
        <v>357</v>
      </c>
    </row>
    <row r="55" spans="2:4" x14ac:dyDescent="0.25">
      <c r="B55" s="257"/>
      <c r="C55" s="120" t="s">
        <v>313</v>
      </c>
      <c r="D55" s="121" t="s">
        <v>358</v>
      </c>
    </row>
    <row r="56" spans="2:4" ht="28.5" x14ac:dyDescent="0.25">
      <c r="B56" s="255" t="s">
        <v>359</v>
      </c>
      <c r="C56" s="120" t="s">
        <v>307</v>
      </c>
      <c r="D56" s="121" t="s">
        <v>360</v>
      </c>
    </row>
    <row r="57" spans="2:4" ht="28.5" x14ac:dyDescent="0.25">
      <c r="B57" s="256"/>
      <c r="C57" s="120" t="s">
        <v>309</v>
      </c>
      <c r="D57" s="121" t="s">
        <v>361</v>
      </c>
    </row>
    <row r="58" spans="2:4" ht="28.5" x14ac:dyDescent="0.25">
      <c r="B58" s="256"/>
      <c r="C58" s="120" t="s">
        <v>311</v>
      </c>
      <c r="D58" s="121" t="s">
        <v>362</v>
      </c>
    </row>
    <row r="59" spans="2:4" ht="28.5" x14ac:dyDescent="0.25">
      <c r="B59" s="257"/>
      <c r="C59" s="120" t="s">
        <v>313</v>
      </c>
      <c r="D59" s="121" t="s">
        <v>363</v>
      </c>
    </row>
    <row r="60" spans="2:4" ht="78.75" customHeight="1" x14ac:dyDescent="0.25">
      <c r="B60" s="255" t="s">
        <v>364</v>
      </c>
      <c r="C60" s="120" t="s">
        <v>307</v>
      </c>
      <c r="D60" s="147" t="s">
        <v>565</v>
      </c>
    </row>
    <row r="61" spans="2:4" ht="57" x14ac:dyDescent="0.25">
      <c r="B61" s="256"/>
      <c r="C61" s="120" t="s">
        <v>309</v>
      </c>
      <c r="D61" s="147" t="s">
        <v>566</v>
      </c>
    </row>
    <row r="62" spans="2:4" ht="57" x14ac:dyDescent="0.25">
      <c r="B62" s="256"/>
      <c r="C62" s="120" t="s">
        <v>311</v>
      </c>
      <c r="D62" s="147" t="s">
        <v>567</v>
      </c>
    </row>
    <row r="63" spans="2:4" ht="96" customHeight="1" x14ac:dyDescent="0.25">
      <c r="B63" s="257"/>
      <c r="C63" s="120" t="s">
        <v>313</v>
      </c>
      <c r="D63" s="147" t="s">
        <v>568</v>
      </c>
    </row>
    <row r="64" spans="2:4" ht="28.5" x14ac:dyDescent="0.25">
      <c r="B64" s="255" t="s">
        <v>365</v>
      </c>
      <c r="C64" s="120" t="s">
        <v>307</v>
      </c>
      <c r="D64" s="121" t="s">
        <v>366</v>
      </c>
    </row>
    <row r="65" spans="2:12" ht="28.5" x14ac:dyDescent="0.25">
      <c r="B65" s="256"/>
      <c r="C65" s="120" t="s">
        <v>309</v>
      </c>
      <c r="D65" s="121" t="s">
        <v>367</v>
      </c>
    </row>
    <row r="66" spans="2:12" ht="28.5" x14ac:dyDescent="0.25">
      <c r="B66" s="256"/>
      <c r="C66" s="120" t="s">
        <v>311</v>
      </c>
      <c r="D66" s="121" t="s">
        <v>368</v>
      </c>
    </row>
    <row r="67" spans="2:12" x14ac:dyDescent="0.25">
      <c r="B67" s="257"/>
      <c r="C67" s="120" t="s">
        <v>313</v>
      </c>
      <c r="D67" s="121" t="s">
        <v>369</v>
      </c>
    </row>
    <row r="68" spans="2:12" ht="28.5" x14ac:dyDescent="0.25">
      <c r="B68" s="255" t="s">
        <v>370</v>
      </c>
      <c r="C68" s="120" t="s">
        <v>307</v>
      </c>
      <c r="D68" s="121" t="s">
        <v>371</v>
      </c>
    </row>
    <row r="69" spans="2:12" ht="28.5" x14ac:dyDescent="0.25">
      <c r="B69" s="256"/>
      <c r="C69" s="120" t="s">
        <v>309</v>
      </c>
      <c r="D69" s="121" t="s">
        <v>372</v>
      </c>
    </row>
    <row r="70" spans="2:12" ht="28.5" x14ac:dyDescent="0.25">
      <c r="B70" s="256"/>
      <c r="C70" s="120" t="s">
        <v>311</v>
      </c>
      <c r="D70" s="121" t="s">
        <v>373</v>
      </c>
    </row>
    <row r="71" spans="2:12" x14ac:dyDescent="0.25">
      <c r="B71" s="257"/>
      <c r="C71" s="120" t="s">
        <v>313</v>
      </c>
      <c r="D71" s="121" t="s">
        <v>374</v>
      </c>
    </row>
    <row r="72" spans="2:12" ht="28.5" x14ac:dyDescent="0.25">
      <c r="B72" s="255" t="s">
        <v>375</v>
      </c>
      <c r="C72" s="120" t="s">
        <v>307</v>
      </c>
      <c r="D72" s="121" t="s">
        <v>376</v>
      </c>
    </row>
    <row r="73" spans="2:12" ht="28.5" x14ac:dyDescent="0.25">
      <c r="B73" s="256"/>
      <c r="C73" s="120" t="s">
        <v>309</v>
      </c>
      <c r="D73" s="121" t="s">
        <v>377</v>
      </c>
    </row>
    <row r="74" spans="2:12" ht="28.5" x14ac:dyDescent="0.25">
      <c r="B74" s="256"/>
      <c r="C74" s="120" t="s">
        <v>311</v>
      </c>
      <c r="D74" s="121" t="s">
        <v>378</v>
      </c>
    </row>
    <row r="75" spans="2:12" ht="28.5" x14ac:dyDescent="0.25">
      <c r="B75" s="257"/>
      <c r="C75" s="120" t="s">
        <v>313</v>
      </c>
      <c r="D75" s="121" t="s">
        <v>379</v>
      </c>
    </row>
    <row r="77" spans="2:12" x14ac:dyDescent="0.25">
      <c r="B77" s="37" t="s">
        <v>105</v>
      </c>
      <c r="C77" s="36"/>
      <c r="D77" s="36"/>
      <c r="E77" s="36"/>
      <c r="F77" s="36"/>
      <c r="G77" s="36"/>
      <c r="H77" s="36"/>
      <c r="I77" s="36"/>
      <c r="J77" s="36"/>
      <c r="K77" s="36"/>
      <c r="L77" s="36"/>
    </row>
    <row r="78" spans="2:12" x14ac:dyDescent="0.25">
      <c r="B78" s="240" t="s">
        <v>106</v>
      </c>
      <c r="C78" s="240"/>
      <c r="D78" s="240"/>
      <c r="E78" s="35"/>
      <c r="F78" s="35"/>
      <c r="G78" s="35"/>
      <c r="H78" s="35"/>
      <c r="I78" s="35"/>
      <c r="J78" s="35"/>
      <c r="K78" s="35"/>
      <c r="L78" s="35"/>
    </row>
    <row r="79" spans="2:12" x14ac:dyDescent="0.25">
      <c r="B79" s="240" t="s">
        <v>107</v>
      </c>
      <c r="C79" s="240"/>
      <c r="D79" s="240"/>
      <c r="E79" s="35"/>
      <c r="F79" s="35"/>
      <c r="G79" s="35"/>
      <c r="H79" s="35"/>
      <c r="I79" s="35"/>
      <c r="J79" s="35"/>
      <c r="K79" s="35"/>
      <c r="L79" s="35"/>
    </row>
    <row r="80" spans="2:12" x14ac:dyDescent="0.25">
      <c r="B80" s="240" t="s">
        <v>108</v>
      </c>
      <c r="C80" s="240"/>
      <c r="D80" s="240"/>
      <c r="E80" s="35"/>
      <c r="F80" s="35"/>
      <c r="G80" s="35"/>
      <c r="H80" s="35"/>
      <c r="I80" s="35"/>
      <c r="J80" s="35"/>
      <c r="K80" s="35"/>
      <c r="L80" s="35"/>
    </row>
    <row r="81" spans="2:12" x14ac:dyDescent="0.25">
      <c r="B81" s="240" t="s">
        <v>109</v>
      </c>
      <c r="C81" s="240"/>
      <c r="D81" s="240"/>
      <c r="E81" s="35"/>
      <c r="F81" s="35"/>
      <c r="G81" s="35"/>
      <c r="H81" s="35"/>
      <c r="I81" s="35"/>
      <c r="J81" s="35"/>
      <c r="K81" s="35"/>
      <c r="L81" s="35"/>
    </row>
    <row r="82" spans="2:12" x14ac:dyDescent="0.25">
      <c r="B82" s="238" t="s">
        <v>110</v>
      </c>
      <c r="C82" s="238"/>
      <c r="D82" s="238"/>
      <c r="E82" s="35"/>
      <c r="F82" s="35"/>
      <c r="G82" s="35"/>
      <c r="H82" s="35"/>
      <c r="I82" s="35"/>
      <c r="J82" s="35"/>
      <c r="K82" s="35"/>
      <c r="L82" s="35"/>
    </row>
    <row r="83" spans="2:12" x14ac:dyDescent="0.25">
      <c r="B83" s="238" t="s">
        <v>111</v>
      </c>
      <c r="C83" s="238"/>
      <c r="D83" s="238"/>
      <c r="E83" s="35"/>
      <c r="F83" s="35"/>
      <c r="G83" s="35"/>
      <c r="H83" s="35"/>
      <c r="I83" s="35"/>
      <c r="J83" s="35"/>
      <c r="K83" s="35"/>
      <c r="L83" s="35"/>
    </row>
  </sheetData>
  <sheetProtection algorithmName="SHA-512" hashValue="CB93+ZmczldmjjM2yEeHbOFSh1QdpVBlfPRsX2yoviPerbRnRQHQUfLfTTW6sL6pUemYc8ppv7vpXbE1joN/0Q==" saltValue="yeOn2i0Ekt711oruI6YuIw==" spinCount="100000" sheet="1" objects="1" scenarios="1" formatCells="0" formatColumns="0" formatRows="0"/>
  <mergeCells count="29">
    <mergeCell ref="B83:D83"/>
    <mergeCell ref="B78:D78"/>
    <mergeCell ref="B79:D79"/>
    <mergeCell ref="B80:D80"/>
    <mergeCell ref="B81:D81"/>
    <mergeCell ref="B82:D82"/>
    <mergeCell ref="B64:B67"/>
    <mergeCell ref="B68:B71"/>
    <mergeCell ref="B72:B75"/>
    <mergeCell ref="B40:B43"/>
    <mergeCell ref="B44:B47"/>
    <mergeCell ref="B48:B51"/>
    <mergeCell ref="B52:B55"/>
    <mergeCell ref="B56:B59"/>
    <mergeCell ref="B60:B63"/>
    <mergeCell ref="B2:B5"/>
    <mergeCell ref="C4:C5"/>
    <mergeCell ref="B36:B39"/>
    <mergeCell ref="B9:D9"/>
    <mergeCell ref="B10:C10"/>
    <mergeCell ref="B11:C11"/>
    <mergeCell ref="B12:C12"/>
    <mergeCell ref="B13:C13"/>
    <mergeCell ref="B14:C14"/>
    <mergeCell ref="B16:B19"/>
    <mergeCell ref="B20:B23"/>
    <mergeCell ref="B24:B27"/>
    <mergeCell ref="B28:B31"/>
    <mergeCell ref="B32:B35"/>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5"/>
  <sheetViews>
    <sheetView showGridLines="0" workbookViewId="0">
      <pane xSplit="1" ySplit="9" topLeftCell="B10" activePane="bottomRight" state="frozen"/>
      <selection pane="topRight" activeCell="B1" sqref="B1"/>
      <selection pane="bottomLeft" activeCell="A8" sqref="A8"/>
      <selection pane="bottomRight" activeCell="C4" sqref="C4:C5"/>
    </sheetView>
  </sheetViews>
  <sheetFormatPr baseColWidth="10" defaultColWidth="11.42578125" defaultRowHeight="15" x14ac:dyDescent="0.25"/>
  <cols>
    <col min="1" max="1" width="11.42578125" style="22" customWidth="1"/>
    <col min="2" max="2" width="13.5703125" style="1" customWidth="1"/>
    <col min="3" max="3" width="78.140625" style="1" customWidth="1"/>
    <col min="4" max="4" width="17.42578125" style="1" customWidth="1"/>
    <col min="5" max="5" width="15.42578125" style="1" customWidth="1"/>
    <col min="6" max="16384" width="11.42578125" style="22"/>
  </cols>
  <sheetData>
    <row r="2" spans="2:6" ht="15" customHeight="1" x14ac:dyDescent="0.25">
      <c r="B2" s="264"/>
      <c r="C2" s="29" t="s">
        <v>3</v>
      </c>
      <c r="D2" s="265" t="s">
        <v>4</v>
      </c>
      <c r="E2" s="265"/>
      <c r="F2" s="25"/>
    </row>
    <row r="3" spans="2:6" ht="15" customHeight="1" x14ac:dyDescent="0.25">
      <c r="B3" s="264"/>
      <c r="C3" s="29" t="s">
        <v>432</v>
      </c>
      <c r="D3" s="265" t="s">
        <v>433</v>
      </c>
      <c r="E3" s="265"/>
      <c r="F3" s="25"/>
    </row>
    <row r="4" spans="2:6" ht="15" customHeight="1" x14ac:dyDescent="0.25">
      <c r="B4" s="264"/>
      <c r="C4" s="265" t="s">
        <v>434</v>
      </c>
      <c r="D4" s="265" t="s">
        <v>435</v>
      </c>
      <c r="E4" s="265"/>
      <c r="F4" s="25"/>
    </row>
    <row r="5" spans="2:6" ht="15" customHeight="1" x14ac:dyDescent="0.25">
      <c r="B5" s="264"/>
      <c r="C5" s="265"/>
      <c r="D5" s="265" t="s">
        <v>573</v>
      </c>
      <c r="E5" s="265"/>
      <c r="F5" s="25"/>
    </row>
    <row r="6" spans="2:6" ht="15" customHeight="1" x14ac:dyDescent="0.25">
      <c r="B6" s="38">
        <v>33</v>
      </c>
      <c r="C6" s="148"/>
      <c r="D6" s="148"/>
      <c r="E6" s="148"/>
      <c r="F6" s="25"/>
    </row>
    <row r="7" spans="2:6" ht="15" customHeight="1" x14ac:dyDescent="0.25">
      <c r="B7" s="267" t="s">
        <v>574</v>
      </c>
      <c r="C7" s="268"/>
      <c r="D7" s="268"/>
      <c r="E7" s="269"/>
      <c r="F7" s="25"/>
    </row>
    <row r="8" spans="2:6" x14ac:dyDescent="0.25">
      <c r="B8" s="270"/>
      <c r="C8" s="271"/>
      <c r="D8" s="271"/>
      <c r="E8" s="272"/>
    </row>
    <row r="9" spans="2:6" x14ac:dyDescent="0.25">
      <c r="B9" s="27" t="s">
        <v>380</v>
      </c>
      <c r="C9" s="28" t="s">
        <v>381</v>
      </c>
      <c r="D9" s="28" t="s">
        <v>382</v>
      </c>
      <c r="E9" s="28" t="s">
        <v>383</v>
      </c>
    </row>
    <row r="10" spans="2:6" ht="25.5" x14ac:dyDescent="0.25">
      <c r="B10" s="155">
        <v>44250</v>
      </c>
      <c r="C10" s="152" t="s">
        <v>569</v>
      </c>
      <c r="D10" s="152" t="s">
        <v>384</v>
      </c>
      <c r="E10" s="152" t="s">
        <v>385</v>
      </c>
    </row>
    <row r="11" spans="2:6" ht="25.5" x14ac:dyDescent="0.25">
      <c r="B11" s="156">
        <v>44816</v>
      </c>
      <c r="C11" s="153" t="s">
        <v>570</v>
      </c>
      <c r="D11" s="153" t="s">
        <v>384</v>
      </c>
      <c r="E11" s="153" t="s">
        <v>385</v>
      </c>
    </row>
    <row r="12" spans="2:6" ht="25.5" x14ac:dyDescent="0.25">
      <c r="B12" s="156">
        <v>44971</v>
      </c>
      <c r="C12" s="153" t="s">
        <v>571</v>
      </c>
      <c r="D12" s="153" t="s">
        <v>384</v>
      </c>
      <c r="E12" s="153" t="s">
        <v>385</v>
      </c>
    </row>
    <row r="13" spans="2:6" ht="25.5" customHeight="1" x14ac:dyDescent="0.25">
      <c r="B13" s="157">
        <v>45566</v>
      </c>
      <c r="C13" s="154" t="s">
        <v>575</v>
      </c>
      <c r="D13" s="154" t="s">
        <v>431</v>
      </c>
      <c r="E13" s="154" t="s">
        <v>430</v>
      </c>
    </row>
    <row r="14" spans="2:6" x14ac:dyDescent="0.25">
      <c r="B14" s="26"/>
      <c r="C14" s="26"/>
      <c r="D14" s="26"/>
      <c r="E14" s="26"/>
    </row>
    <row r="15" spans="2:6" x14ac:dyDescent="0.25">
      <c r="B15" s="26"/>
      <c r="C15" s="26"/>
      <c r="D15" s="26"/>
      <c r="E15" s="26"/>
    </row>
    <row r="16" spans="2:6" x14ac:dyDescent="0.25">
      <c r="B16" s="26"/>
      <c r="C16" s="26"/>
      <c r="D16" s="26"/>
      <c r="E16" s="26"/>
    </row>
    <row r="17" spans="1:11" x14ac:dyDescent="0.25">
      <c r="B17" s="26"/>
      <c r="C17" s="26"/>
      <c r="D17" s="26"/>
      <c r="E17" s="26"/>
    </row>
    <row r="18" spans="1:11" x14ac:dyDescent="0.25">
      <c r="B18" s="26"/>
      <c r="C18" s="26"/>
      <c r="D18" s="26"/>
      <c r="E18" s="26"/>
    </row>
    <row r="19" spans="1:11" x14ac:dyDescent="0.25">
      <c r="B19" s="26"/>
      <c r="C19" s="26"/>
      <c r="D19" s="26"/>
      <c r="E19" s="26"/>
    </row>
    <row r="20" spans="1:11" x14ac:dyDescent="0.25">
      <c r="B20" s="26"/>
      <c r="C20" s="26"/>
      <c r="D20" s="26"/>
      <c r="E20" s="26"/>
    </row>
    <row r="21" spans="1:11" x14ac:dyDescent="0.25">
      <c r="B21" s="26"/>
      <c r="C21" s="26"/>
      <c r="D21" s="26"/>
      <c r="E21" s="26"/>
    </row>
    <row r="22" spans="1:11" x14ac:dyDescent="0.25">
      <c r="B22" s="26"/>
      <c r="C22" s="26"/>
      <c r="D22" s="26"/>
      <c r="E22" s="26"/>
    </row>
    <row r="23" spans="1:11" x14ac:dyDescent="0.25">
      <c r="B23" s="26"/>
      <c r="C23" s="26"/>
      <c r="D23" s="26"/>
      <c r="E23" s="26"/>
    </row>
    <row r="24" spans="1:11" x14ac:dyDescent="0.25">
      <c r="B24" s="26"/>
      <c r="C24" s="26"/>
      <c r="D24" s="26"/>
      <c r="E24" s="26"/>
    </row>
    <row r="25" spans="1:11" x14ac:dyDescent="0.25">
      <c r="B25" s="26"/>
      <c r="C25" s="26"/>
      <c r="D25" s="26"/>
      <c r="E25" s="26"/>
    </row>
    <row r="26" spans="1:11" x14ac:dyDescent="0.25">
      <c r="B26" s="26"/>
      <c r="C26" s="26"/>
      <c r="D26" s="26"/>
      <c r="E26" s="26"/>
    </row>
    <row r="28" spans="1:11" customFormat="1" x14ac:dyDescent="0.25">
      <c r="A28" s="1"/>
      <c r="B28" s="1" t="s">
        <v>105</v>
      </c>
      <c r="C28" s="1"/>
      <c r="D28" s="1"/>
      <c r="E28" s="1"/>
      <c r="F28" s="1"/>
      <c r="G28" s="1"/>
      <c r="H28" s="1"/>
      <c r="I28" s="1"/>
      <c r="J28" s="1"/>
      <c r="K28" s="1"/>
    </row>
    <row r="29" spans="1:11" s="1" customFormat="1" x14ac:dyDescent="0.25"/>
    <row r="30" spans="1:11" s="1" customFormat="1" x14ac:dyDescent="0.25">
      <c r="A30" s="39"/>
      <c r="B30" s="266" t="s">
        <v>106</v>
      </c>
      <c r="C30" s="266"/>
      <c r="D30" s="266"/>
      <c r="E30" s="266"/>
      <c r="F30" s="39"/>
      <c r="G30" s="39"/>
      <c r="H30" s="39"/>
      <c r="I30" s="39"/>
      <c r="J30" s="39"/>
      <c r="K30" s="39"/>
    </row>
    <row r="31" spans="1:11" s="1" customFormat="1" x14ac:dyDescent="0.25">
      <c r="A31" s="39"/>
      <c r="B31" s="266" t="s">
        <v>107</v>
      </c>
      <c r="C31" s="266"/>
      <c r="D31" s="266"/>
      <c r="E31" s="266"/>
      <c r="F31" s="39"/>
      <c r="G31" s="39"/>
      <c r="H31" s="39"/>
      <c r="I31" s="39"/>
      <c r="J31" s="39"/>
      <c r="K31" s="39"/>
    </row>
    <row r="32" spans="1:11" s="1" customFormat="1" x14ac:dyDescent="0.25">
      <c r="A32" s="39"/>
      <c r="B32" s="266" t="s">
        <v>108</v>
      </c>
      <c r="C32" s="266"/>
      <c r="D32" s="266"/>
      <c r="E32" s="266"/>
      <c r="F32" s="39"/>
      <c r="G32" s="39"/>
      <c r="H32" s="39"/>
      <c r="I32" s="39"/>
      <c r="J32" s="39"/>
      <c r="K32" s="39"/>
    </row>
    <row r="33" spans="1:11" s="1" customFormat="1" x14ac:dyDescent="0.25">
      <c r="A33" s="39"/>
      <c r="B33" s="266" t="s">
        <v>109</v>
      </c>
      <c r="C33" s="266"/>
      <c r="D33" s="266"/>
      <c r="E33" s="266"/>
      <c r="F33" s="39"/>
      <c r="G33" s="39"/>
      <c r="H33" s="39"/>
      <c r="I33" s="39"/>
      <c r="J33" s="39"/>
      <c r="K33" s="39"/>
    </row>
    <row r="34" spans="1:11" s="1" customFormat="1" x14ac:dyDescent="0.25">
      <c r="A34" s="39"/>
      <c r="B34" s="263" t="s">
        <v>110</v>
      </c>
      <c r="C34" s="263"/>
      <c r="D34" s="263"/>
      <c r="E34" s="263"/>
      <c r="F34" s="39"/>
      <c r="G34" s="39"/>
      <c r="H34" s="39"/>
      <c r="I34" s="39"/>
      <c r="J34" s="39"/>
      <c r="K34" s="39"/>
    </row>
    <row r="35" spans="1:11" s="1" customFormat="1" x14ac:dyDescent="0.25">
      <c r="A35" s="39"/>
      <c r="B35" s="263" t="s">
        <v>111</v>
      </c>
      <c r="C35" s="263"/>
      <c r="D35" s="263"/>
      <c r="E35" s="263"/>
      <c r="F35" s="39"/>
      <c r="G35" s="39"/>
      <c r="H35" s="39"/>
      <c r="I35" s="39"/>
      <c r="J35" s="39"/>
      <c r="K35" s="39"/>
    </row>
  </sheetData>
  <sheetProtection algorithmName="SHA-512" hashValue="l8IWhQT6f+5hu1HySGty/RxBtELvCRdPgjMGDXzqDV8ZtFq7PAQcfTz0NmJBc4NCUhqJh6z4jg1O/bzSelxE4A==" saltValue="FzTfFrw9RyGL4FeEgPXgrg==" spinCount="100000" sheet="1" objects="1" scenarios="1" formatCells="0" formatColumns="0" formatRows="0"/>
  <mergeCells count="13">
    <mergeCell ref="B35:E35"/>
    <mergeCell ref="B2:B5"/>
    <mergeCell ref="D2:E2"/>
    <mergeCell ref="D3:E3"/>
    <mergeCell ref="D4:E4"/>
    <mergeCell ref="D5:E5"/>
    <mergeCell ref="C4:C5"/>
    <mergeCell ref="B30:E30"/>
    <mergeCell ref="B31:E31"/>
    <mergeCell ref="B32:E32"/>
    <mergeCell ref="B33:E33"/>
    <mergeCell ref="B34:E34"/>
    <mergeCell ref="B7:E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2024-11-15T21:50:51Z</dcterms:modified>
  <cp:category/>
  <cp:contentStatus/>
</cp:coreProperties>
</file>