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H:\CONTRATOS\ARL UDEC\MATRICES DE PELIGROS V_3\"/>
    </mc:Choice>
  </mc:AlternateContent>
  <xr:revisionPtr revIDLastSave="0" documentId="13_ncr:1_{4707ADEE-5146-4CBD-8BB2-5D872E6AA83B}" xr6:coauthVersionLast="36" xr6:coauthVersionMax="47" xr10:uidLastSave="{00000000-0000-0000-0000-000000000000}"/>
  <bookViews>
    <workbookView showSheetTabs="0" xWindow="0" yWindow="0" windowWidth="13890" windowHeight="5955" tabRatio="873" xr2:uid="{00000000-000D-0000-FFFF-FFFF00000000}"/>
  </bookViews>
  <sheets>
    <sheet name="MENÚ" sheetId="8" r:id="rId1"/>
    <sheet name="MATRIZ" sheetId="1" r:id="rId2"/>
    <sheet name="Valoracion del riesgo" sheetId="2" r:id="rId3"/>
    <sheet name="Tabla de peligros" sheetId="3" r:id="rId4"/>
    <sheet name="PELIGROS HIGIENICOS" sheetId="4" r:id="rId5"/>
    <sheet name="Control Cambios Registro " sheetId="7" r:id="rId6"/>
  </sheets>
  <externalReferences>
    <externalReference r:id="rId7"/>
  </externalReferences>
  <definedNames>
    <definedName name="_xlnm._FilterDatabase" localSheetId="1" hidden="1">MATRIZ!$B$9:$E$54</definedName>
    <definedName name="_xlnm.Print_Area" localSheetId="1">MATRIZ!$A$1:$AE$68</definedName>
    <definedName name="_xlnm.Print_Area" localSheetId="4">'PELIGROS HIGIENICOS'!$A$1:$D$82</definedName>
    <definedName name="_xlnm.Print_Area" localSheetId="3">'Tabla de peligros'!$A$1:$J$42</definedName>
    <definedName name="_xlnm.Print_Area" localSheetId="2">'Valoracion del riesgo'!$A$1:$L$54</definedName>
    <definedName name="Naturales">[1]Parametros!$A$2:$A$8</definedName>
    <definedName name="Sociales">[1]Parametros!$C$2:$C$8</definedName>
    <definedName name="Tecnologicos">[1]Parametros!$B$2:$B$13</definedName>
    <definedName name="_xlnm.Print_Titles" localSheetId="1">MATRIZ!$2:$5</definedName>
    <definedName name="_xlnm.Print_Titles" localSheetId="4">'PELIGROS HIGIENICOS'!$2:$5</definedName>
    <definedName name="_xlnm.Print_Titles" localSheetId="3">'Tabla de peligros'!$2:$5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Q53" i="1" l="1"/>
  <c r="T53" i="1" s="1"/>
  <c r="U53" i="1" s="1"/>
  <c r="V53" i="1" s="1"/>
  <c r="Q52" i="1"/>
  <c r="R52" i="1" s="1"/>
  <c r="Q51" i="1"/>
  <c r="R51" i="1" s="1"/>
  <c r="Q50" i="1"/>
  <c r="R50" i="1" s="1"/>
  <c r="Q49" i="1"/>
  <c r="Q48" i="1"/>
  <c r="T48" i="1" s="1"/>
  <c r="U48" i="1" s="1"/>
  <c r="V48" i="1" s="1"/>
  <c r="Q47" i="1"/>
  <c r="V46" i="1"/>
  <c r="Q45" i="1"/>
  <c r="Q44" i="1"/>
  <c r="T44" i="1" s="1"/>
  <c r="U44" i="1" s="1"/>
  <c r="V44" i="1" s="1"/>
  <c r="Q43" i="1"/>
  <c r="Q42" i="1"/>
  <c r="T42" i="1" s="1"/>
  <c r="U42" i="1" s="1"/>
  <c r="V42" i="1" s="1"/>
  <c r="Q41" i="1"/>
  <c r="T41" i="1" s="1"/>
  <c r="U41" i="1" s="1"/>
  <c r="V41" i="1" s="1"/>
  <c r="Q40" i="1"/>
  <c r="R40" i="1" s="1"/>
  <c r="Q39" i="1"/>
  <c r="Q38" i="1"/>
  <c r="Q37" i="1"/>
  <c r="T37" i="1" s="1"/>
  <c r="U37" i="1" s="1"/>
  <c r="V37" i="1" s="1"/>
  <c r="Q36" i="1"/>
  <c r="Q35" i="1"/>
  <c r="T35" i="1" s="1"/>
  <c r="U35" i="1" s="1"/>
  <c r="V35" i="1" s="1"/>
  <c r="Q34" i="1"/>
  <c r="T34" i="1" s="1"/>
  <c r="U34" i="1" s="1"/>
  <c r="V34" i="1" s="1"/>
  <c r="Q33" i="1"/>
  <c r="T33" i="1" s="1"/>
  <c r="U33" i="1" s="1"/>
  <c r="V33" i="1" s="1"/>
  <c r="Q32" i="1"/>
  <c r="Q31" i="1"/>
  <c r="Q30" i="1"/>
  <c r="R30" i="1" s="1"/>
  <c r="Q29" i="1"/>
  <c r="T29" i="1" s="1"/>
  <c r="U29" i="1" s="1"/>
  <c r="V29" i="1" s="1"/>
  <c r="Q28" i="1"/>
  <c r="T28" i="1" s="1"/>
  <c r="U28" i="1" s="1"/>
  <c r="V28" i="1" s="1"/>
  <c r="Q27" i="1"/>
  <c r="Q26" i="1"/>
  <c r="T26" i="1" s="1"/>
  <c r="U26" i="1" s="1"/>
  <c r="V26" i="1" s="1"/>
  <c r="Q25" i="1"/>
  <c r="T25" i="1" s="1"/>
  <c r="U25" i="1" s="1"/>
  <c r="V25" i="1" s="1"/>
  <c r="Q24" i="1"/>
  <c r="R24" i="1" s="1"/>
  <c r="Q23" i="1"/>
  <c r="R23" i="1" s="1"/>
  <c r="Q22" i="1"/>
  <c r="Q21" i="1"/>
  <c r="Q20" i="1"/>
  <c r="Q19" i="1"/>
  <c r="Q18" i="1"/>
  <c r="T18" i="1" s="1"/>
  <c r="U18" i="1" s="1"/>
  <c r="V18" i="1" s="1"/>
  <c r="Q17" i="1"/>
  <c r="T17" i="1" s="1"/>
  <c r="U17" i="1" s="1"/>
  <c r="V17" i="1" s="1"/>
  <c r="Q16" i="1"/>
  <c r="Q15" i="1"/>
  <c r="Q14" i="1"/>
  <c r="R14" i="1" s="1"/>
  <c r="Q13" i="1"/>
  <c r="T13" i="1" s="1"/>
  <c r="U13" i="1" s="1"/>
  <c r="V13" i="1" s="1"/>
  <c r="T12" i="1"/>
  <c r="U12" i="1" s="1"/>
  <c r="V12" i="1" s="1"/>
  <c r="R12" i="1"/>
  <c r="Q11" i="1"/>
  <c r="R11" i="1" l="1"/>
  <c r="T11" i="1"/>
  <c r="U11" i="1" s="1"/>
  <c r="V11" i="1" s="1"/>
  <c r="R15" i="1"/>
  <c r="T15" i="1"/>
  <c r="U15" i="1" s="1"/>
  <c r="V15" i="1" s="1"/>
  <c r="R16" i="1"/>
  <c r="T16" i="1"/>
  <c r="U16" i="1" s="1"/>
  <c r="V16" i="1" s="1"/>
  <c r="T19" i="1"/>
  <c r="U19" i="1" s="1"/>
  <c r="V19" i="1" s="1"/>
  <c r="R19" i="1"/>
  <c r="T20" i="1"/>
  <c r="U20" i="1" s="1"/>
  <c r="V20" i="1" s="1"/>
  <c r="R20" i="1"/>
  <c r="T21" i="1"/>
  <c r="U21" i="1" s="1"/>
  <c r="V21" i="1" s="1"/>
  <c r="R21" i="1"/>
  <c r="R22" i="1"/>
  <c r="T22" i="1"/>
  <c r="U22" i="1" s="1"/>
  <c r="V22" i="1" s="1"/>
  <c r="T27" i="1"/>
  <c r="U27" i="1" s="1"/>
  <c r="V27" i="1" s="1"/>
  <c r="R27" i="1"/>
  <c r="R31" i="1"/>
  <c r="T31" i="1"/>
  <c r="U31" i="1" s="1"/>
  <c r="V31" i="1" s="1"/>
  <c r="R32" i="1"/>
  <c r="T32" i="1"/>
  <c r="U32" i="1" s="1"/>
  <c r="V32" i="1" s="1"/>
  <c r="T36" i="1"/>
  <c r="U36" i="1" s="1"/>
  <c r="V36" i="1" s="1"/>
  <c r="R36" i="1"/>
  <c r="R38" i="1"/>
  <c r="T38" i="1"/>
  <c r="U38" i="1" s="1"/>
  <c r="V38" i="1" s="1"/>
  <c r="R39" i="1"/>
  <c r="T39" i="1"/>
  <c r="U39" i="1" s="1"/>
  <c r="V39" i="1" s="1"/>
  <c r="T43" i="1"/>
  <c r="U43" i="1" s="1"/>
  <c r="V43" i="1" s="1"/>
  <c r="R43" i="1"/>
  <c r="R45" i="1"/>
  <c r="T45" i="1"/>
  <c r="U45" i="1" s="1"/>
  <c r="V45" i="1" s="1"/>
  <c r="T47" i="1"/>
  <c r="U47" i="1" s="1"/>
  <c r="V47" i="1" s="1"/>
  <c r="R47" i="1"/>
  <c r="T49" i="1"/>
  <c r="U49" i="1" s="1"/>
  <c r="V49" i="1" s="1"/>
  <c r="R49" i="1"/>
  <c r="T23" i="1"/>
  <c r="U23" i="1" s="1"/>
  <c r="V23" i="1" s="1"/>
  <c r="R28" i="1"/>
  <c r="T40" i="1"/>
  <c r="U40" i="1" s="1"/>
  <c r="V40" i="1" s="1"/>
  <c r="R44" i="1"/>
  <c r="T50" i="1"/>
  <c r="U50" i="1" s="1"/>
  <c r="V50" i="1" s="1"/>
  <c r="T14" i="1"/>
  <c r="U14" i="1" s="1"/>
  <c r="V14" i="1" s="1"/>
  <c r="T24" i="1"/>
  <c r="U24" i="1" s="1"/>
  <c r="V24" i="1" s="1"/>
  <c r="R37" i="1"/>
  <c r="R29" i="1"/>
  <c r="R48" i="1"/>
  <c r="T51" i="1"/>
  <c r="U51" i="1" s="1"/>
  <c r="V51" i="1" s="1"/>
  <c r="R13" i="1"/>
  <c r="T30" i="1"/>
  <c r="U30" i="1" s="1"/>
  <c r="V30" i="1" s="1"/>
  <c r="R35" i="1"/>
  <c r="T52" i="1"/>
  <c r="U52" i="1" s="1"/>
  <c r="V52" i="1" s="1"/>
  <c r="R18" i="1"/>
  <c r="R26" i="1"/>
  <c r="R34" i="1"/>
  <c r="R42" i="1"/>
  <c r="R53" i="1"/>
  <c r="R17" i="1"/>
  <c r="R25" i="1"/>
  <c r="R33" i="1"/>
  <c r="R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Edwin Julian Garzon Angarita</author>
    <author>Paolita y John</author>
  </authors>
  <commentList>
    <comment ref="B9" authorId="0" shapeId="0" xr:uid="{00000000-0006-0000-0000-000001000000}">
      <text>
        <r>
          <rPr>
            <b/>
            <sz val="9"/>
            <color indexed="81"/>
            <rFont val="Tahoma"/>
            <family val="2"/>
          </rPr>
          <t>ADMINISTRATIVO
OPERATIVO
ASISTENCIAL</t>
        </r>
      </text>
    </comment>
    <comment ref="L9" authorId="1" shapeId="0" xr:uid="{00000000-0006-0000-0000-000002000000}">
      <text>
        <r>
          <rPr>
            <b/>
            <sz val="9"/>
            <color indexed="81"/>
            <rFont val="Tahoma"/>
            <family val="2"/>
          </rPr>
          <t>Describa los métodos de control actuales con los que cuenta la empresa para mitigar el riesgo evaluado.  Ejemplo
Riesgo: Ruido
Fuente:  Sistemas de amortiguación.
Medio:    Mediciones ambiental de ruido.
Persona: Elementos de protección personal. Protección auditiva.</t>
        </r>
        <r>
          <rPr>
            <sz val="9"/>
            <color indexed="81"/>
            <rFont val="Tahoma"/>
            <family val="2"/>
          </rPr>
          <t xml:space="preserve">
</t>
        </r>
      </text>
    </comment>
    <comment ref="O10" authorId="1" shapeId="0" xr:uid="{00000000-0006-0000-0000-000003000000}">
      <text>
        <r>
          <rPr>
            <b/>
            <sz val="12"/>
            <color indexed="81"/>
            <rFont val="Arial"/>
            <family val="2"/>
          </rPr>
          <t>10 - Muy Alto (MA): Se ha(n) detectado peligro(s) que determina(n) como posible la generación de incidentes o consecuencias muy significativas o la eficiencia del conjunto de medidas preventivas es nula o no existe.
6 - Alto (A):   Se ha(n) detectado algún(os) peligro(s) que pueden dar lugar a consecuencias significativa(s), o la eficacia del conjunto de medidas preventivas existentes es baja
2 - Medio (M): Se han detectado peligros que pueden dar lugar a consecuencias poco significativas o de menor importancia, o la eficacia del conjunto de medidas preventivas existentes es moderada.
No se ha detectado consecuencia alguna, o la eficacia del conjunto de medidas preventivas existentes es alta, o ambos. El riesgo está controlado.
No se asigna valor - Bajo(B): No se ha detectado consecuencia alguna, o la eficacia del conjunto de medidas preventivas existentes es alta, o ambos. El riesgo está controlado.</t>
        </r>
      </text>
    </comment>
    <comment ref="P10" authorId="1" shapeId="0" xr:uid="{00000000-0006-0000-0000-000004000000}">
      <text>
        <r>
          <rPr>
            <b/>
            <sz val="12"/>
            <color indexed="81"/>
            <rFont val="Arial"/>
            <family val="2"/>
          </rPr>
          <t>NIVEL DE EXPOSICIÓN
4 - Continua (EC): La situación de exposición se presenta sin interrupción o varias veces con tiempo prolongado durante la jornada laboral.
3 - Frecuente (EF): La situación de exposición se presenta varias veces durante la jornada laboral por tiempos cortos.
2 - Ocasional (EO): La situación de exposición se presenta alguna vez durante la jornada laboral y por un periodo de tiempo corto.
1 - Esporádica (EE): La situación de exposición se presenta de manera eventual.</t>
        </r>
        <r>
          <rPr>
            <sz val="9"/>
            <color indexed="81"/>
            <rFont val="Tahoma"/>
            <family val="2"/>
          </rPr>
          <t xml:space="preserve">
</t>
        </r>
      </text>
    </comment>
    <comment ref="Q10" authorId="1" shapeId="0" xr:uid="{00000000-0006-0000-0000-000005000000}">
      <text>
        <r>
          <rPr>
            <sz val="12"/>
            <color indexed="81"/>
            <rFont val="Arial"/>
            <family val="2"/>
          </rPr>
          <t xml:space="preserve">NIVELES DE DEFICIENCIA ( ND)
NIVEL DE EXPOSICIÓN (NE)
ND 10 - NE  4 = MA-40
ND  6 -  NE  3 = MA-30
ND  2 -  NE  2 = A-20
ND 10-  NE  1 = A-10
ND  6 -  NE  4 = MA-24
ND  6-   NE  3= A-18
ND  6-   NE  2=A-12
ND  6-   NE  1=M-6
ND  2-   NE  4=M-8
ND  2 -  NE  3 = M-6
ND  2 -  NE  2 =B-4
ND  2 -   NE 1 = B-2 </t>
        </r>
      </text>
    </comment>
    <comment ref="R10" authorId="1" shapeId="0" xr:uid="{00000000-0006-0000-0000-000006000000}">
      <text>
        <r>
          <rPr>
            <sz val="12"/>
            <color indexed="81"/>
            <rFont val="Arial"/>
            <family val="2"/>
          </rPr>
          <t>Muy Alto (MA) Entre 40 y 24: Situación deficiente con exposición continua, o muy deficiente con exposición frecuente. Normalmente la materialización del riesgo ocurre con frecuencia.
Alto (A) Entre 20 y 10: Situación deficiente con exposición frecuente u ocasional, o bien situación muy deficiente con exposición ocasional o esporádica.  La materialización del Riesgo es posible que suceda varias veces en la vida laboral.
Medio (M) Entre 8 y 6: Situación deficiente con exposición esporádica, o bien situación mejorable con exposición continuada o frecuente.  Es posible que suceda el daño alguna vez.
Bajo (B) Entre 4 y 2:  Situación mejorable con exposición ocasional o esporádica, o situación sin anomalía destacable con cualquier nivel de exposición. No es esperable que se materialice el riesgo, aunque puede ser concebibl</t>
        </r>
        <r>
          <rPr>
            <sz val="12"/>
            <color indexed="81"/>
            <rFont val="Tahoma"/>
            <family val="2"/>
          </rPr>
          <t>e.</t>
        </r>
      </text>
    </comment>
    <comment ref="S10" authorId="1" shapeId="0" xr:uid="{00000000-0006-0000-0000-000007000000}">
      <text>
        <r>
          <rPr>
            <sz val="12"/>
            <color indexed="81"/>
            <rFont val="Arial"/>
            <family val="2"/>
          </rPr>
          <t>100 -  Mortal o Catastrófico (M)  Muerte (s)
60 - Muy grave (MG): Lesiones o enfermedades graves irreparables (Incapacidad permanente parcial o invalidez).
25 - Grave (G): Lesiones o enfermedades con incapacidad laboral temporal (ILT).
10 - Leve (L): Lesiones o enfermedades que no requieren incapacidad.</t>
        </r>
      </text>
    </comment>
    <comment ref="T10" authorId="1" shapeId="0" xr:uid="{00000000-0006-0000-0000-000008000000}">
      <text>
        <r>
          <rPr>
            <b/>
            <sz val="12"/>
            <color indexed="81"/>
            <rFont val="Arial"/>
            <family val="2"/>
          </rPr>
          <t>NIVEL DEL RIESGO:
I   4000-600: Situación crítica, Suspender actividades hasta que el riesgo esté bajo control. Intervención urgente.
II   500 – 150: Corregir y adoptar medidas de control de inmediato. Sin embargo, suspenda actividades si el nivel de riesgo está por encima o igual de 360.
III  120 – 40:  Mejorar si es posible. Sería conveniente justificar la intervención y su rentabilidad.
IV 20:  Mantener las medidas de control existentes, pero se deberían considerar soluciones o mejoras y se deben hacer comprobaciones periódicas para asegurar que el riesgo aún es aceptable.</t>
        </r>
        <r>
          <rPr>
            <sz val="20"/>
            <color indexed="81"/>
            <rFont val="Tahoma"/>
            <family val="2"/>
          </rPr>
          <t xml:space="preserve">
</t>
        </r>
      </text>
    </comment>
    <comment ref="U10" authorId="1" shapeId="0" xr:uid="{00000000-0006-0000-0000-000009000000}">
      <text>
        <r>
          <rPr>
            <sz val="12"/>
            <color indexed="81"/>
            <rFont val="Arial"/>
            <family val="2"/>
          </rPr>
          <t>I No aceptable
II No aceptable
III Aceptable
IV Aceptable</t>
        </r>
      </text>
    </comment>
    <comment ref="V10" authorId="1" shapeId="0" xr:uid="{00000000-0006-0000-0000-00000A000000}">
      <text>
        <r>
          <rPr>
            <sz val="12"/>
            <color indexed="81"/>
            <rFont val="Arial"/>
            <family val="2"/>
          </rPr>
          <t>I No aceptable
II No aceptable
III Aceptable
IV Aceptable</t>
        </r>
      </text>
    </comment>
    <comment ref="Z10" authorId="1" shapeId="0" xr:uid="{00000000-0006-0000-0000-00000B000000}">
      <text>
        <r>
          <rPr>
            <b/>
            <sz val="9"/>
            <color indexed="81"/>
            <rFont val="Tahoma"/>
            <family val="2"/>
          </rPr>
          <t>Eliminar total y definitivamente  un proceso, sustancia, procedimiento, instalación con lo cual el peligro desaparece. Por ejemplo: introducir dispositivos mecánicos de levantamiento para eliminar el peligro de manipulación manual.</t>
        </r>
        <r>
          <rPr>
            <sz val="9"/>
            <color indexed="81"/>
            <rFont val="Tahoma"/>
            <family val="2"/>
          </rPr>
          <t xml:space="preserve">
</t>
        </r>
      </text>
    </comment>
    <comment ref="AA10" authorId="1" shapeId="0" xr:uid="{00000000-0006-0000-0000-00000C000000}">
      <text>
        <r>
          <rPr>
            <b/>
            <sz val="9"/>
            <color indexed="81"/>
            <rFont val="Tahoma"/>
            <family val="2"/>
          </rPr>
          <t>Sustituir o modificar parcialmente un proceso, sustancia, procedimiento o instalación, con lo cual el peligro se minimiza o se cambia por uno de menor impacto reduciendo el potencial de daño. Por ejemplo: reducir la fuerza, el amperaje, la presión, la temperatura, sustituir un material por otro menos peligroso.</t>
        </r>
      </text>
    </comment>
    <comment ref="AB10" authorId="0" shapeId="0" xr:uid="{00000000-0006-0000-0000-00000D000000}">
      <text>
        <r>
          <rPr>
            <b/>
            <sz val="9"/>
            <color indexed="81"/>
            <rFont val="Tahoma"/>
            <family val="2"/>
          </rPr>
          <t>Implican el uso de tecnologías para limitar el contacto con la fuente del peligro o  la propagación del mismo, funcionan independientemente de las decisiones humanas. Por ejemplo: Instalar sistemas de ventilación, protección para las máquinas, enclavamiento, cerramiento acústico, etc.</t>
        </r>
      </text>
    </comment>
    <comment ref="AC10" authorId="1" shapeId="0" xr:uid="{00000000-0006-0000-0000-00000E000000}">
      <text>
        <r>
          <rPr>
            <b/>
            <sz val="9"/>
            <color indexed="81"/>
            <rFont val="Tahoma"/>
            <family val="2"/>
          </rPr>
          <t>Incluye la identificación y comunicación efectiva de los peligros, así como las advertencias necesarias para mejorar el nivel de alerta  y así evitar la materialización de los mismos, también se incluyen las iniciativas de la compañía mediante programas o medidas específicas para el seguimiento y/o administración de los controles necesarios. Por ejemplo: Señales de seguridad, instalación de alarmas, procedimientos de seguridad, inspecciones de los equipos, controles de acceso, capacitación del personal, permisos de trabajo y etiquetado.</t>
        </r>
      </text>
    </comment>
    <comment ref="AD10" authorId="1" shapeId="0" xr:uid="{00000000-0006-0000-0000-00000F000000}">
      <text>
        <r>
          <rPr>
            <b/>
            <sz val="9"/>
            <color indexed="81"/>
            <rFont val="Tahoma"/>
            <family val="2"/>
          </rPr>
          <t>Protección puntual en las personas. Por ejemplo: Gafas de seguridad, protección auditiva, máscaras faciales, arneses y eslingas de seguridad, respiradores, guantes, etc.</t>
        </r>
      </text>
    </comment>
  </commentList>
</comments>
</file>

<file path=xl/sharedStrings.xml><?xml version="1.0" encoding="utf-8"?>
<sst xmlns="http://schemas.openxmlformats.org/spreadsheetml/2006/main" count="1310" uniqueCount="500">
  <si>
    <t>MENÚ DE NAVEGACIÓN</t>
  </si>
  <si>
    <t>GESTIÓN DE PELIGROS EN LA UNIVERSIDAD DE CUNDINAMARCA</t>
  </si>
  <si>
    <t xml:space="preserve">  </t>
  </si>
  <si>
    <t>MACROPROCESO ESTRATÉGICO</t>
  </si>
  <si>
    <t>CÓDIGO: ESG-SST-r008</t>
  </si>
  <si>
    <t>GESTIÓN SISTEMAS INTEGRADOS</t>
  </si>
  <si>
    <t>VERSIÓN: 3</t>
  </si>
  <si>
    <t>MATRIZ DE IDENTIFICACION Y CONTROL DE PELIGROS</t>
  </si>
  <si>
    <t>VIGENCIA: 2022-11-28</t>
  </si>
  <si>
    <t>PÁGINA: 1 de 6</t>
  </si>
  <si>
    <t>MACRO
PROCESO</t>
  </si>
  <si>
    <t>PROCESO</t>
  </si>
  <si>
    <t>AREA</t>
  </si>
  <si>
    <t>ACTIVIDADES</t>
  </si>
  <si>
    <t>TAREAS</t>
  </si>
  <si>
    <t>TAREAS
RUTINARIA</t>
  </si>
  <si>
    <t>PELIGRO</t>
  </si>
  <si>
    <t>EFECTOS POSIBLES</t>
  </si>
  <si>
    <t>CONTROLES EXISTENTES</t>
  </si>
  <si>
    <t>EVALUACIÓN DEL RIESGO</t>
  </si>
  <si>
    <t>VALORACIÓN DEL RIESGO</t>
  </si>
  <si>
    <t>CRITERIOS PARA ESTABLECER CONTROLES</t>
  </si>
  <si>
    <t>MEDIDAS DE INTERVENCIÓN</t>
  </si>
  <si>
    <t>SI</t>
  </si>
  <si>
    <t>NO</t>
  </si>
  <si>
    <t>DESCRIPCIÓN</t>
  </si>
  <si>
    <t>CLASIFICACIÓN</t>
  </si>
  <si>
    <t xml:space="preserve">FUENTE </t>
  </si>
  <si>
    <t>MEDIO</t>
  </si>
  <si>
    <t>TRABAJADOR</t>
  </si>
  <si>
    <t>NIVEL DE DEFICIENCIA</t>
  </si>
  <si>
    <t>NIVEL DE EXPOSICIÓN</t>
  </si>
  <si>
    <t>NIVEL DE PROBABILIDAD (ND*NE)</t>
  </si>
  <si>
    <t>INTERPRETACIÓN NIVEL DE PROBABILIDAD</t>
  </si>
  <si>
    <t>NIVEL DE CONSECUENCIA</t>
  </si>
  <si>
    <t>NIVEL DE RIESGO (NR) E INTERVENCIÓN</t>
  </si>
  <si>
    <t>INTERPRETACIÓN DEL NR</t>
  </si>
  <si>
    <t>ACEPTABILIDAD DEL RIESGO</t>
  </si>
  <si>
    <t>No DE EXPUESTOS</t>
  </si>
  <si>
    <t>PEOR CONSECUENCIA</t>
  </si>
  <si>
    <t>EXISTENCIA DE REQUISITO LEGAL</t>
  </si>
  <si>
    <t>ELIMINACIÓN</t>
  </si>
  <si>
    <t>SUSTITUCIÓN</t>
  </si>
  <si>
    <t>CONTROLES DE INGENIERÍA</t>
  </si>
  <si>
    <t>CONTROLES ADMINISTRATIVOS, SEÑALIZACIÓN, ADVERTENCIA</t>
  </si>
  <si>
    <t>EQUIPOS / ELEMENTOS DE PROTECCIÓN PERSONAL</t>
  </si>
  <si>
    <t>APOYO</t>
  </si>
  <si>
    <t>APOYO ACADEMICO</t>
  </si>
  <si>
    <t>MANTENIMIENTO</t>
  </si>
  <si>
    <t>ACTIVIDADES OPERATIVAS Y DE MANTENIMIENTO EN TODA LA UNIDAD AGROAMBIENTAL</t>
  </si>
  <si>
    <t>Labores operativos en los terrenos, poda de  zona verde, separacion de los  terrenos, mantenimiento de espacios, riego manual, manejo de herramientas manuales y de motor, cercado de la unidad agroambiental, mantenimiento locativo</t>
  </si>
  <si>
    <t>X</t>
  </si>
  <si>
    <t>EXPOSICION A  HONGOS, BACTERIAS   FLUIDOS Y ESCREMENTOS</t>
  </si>
  <si>
    <t>BIOOLOGICO</t>
  </si>
  <si>
    <t xml:space="preserve"> GASTROENTERITIS, DOLOR ESTOMACAL, </t>
  </si>
  <si>
    <t>NO OBSERVADOS</t>
  </si>
  <si>
    <t>LIMPIEZA Y DESINFECCION CONTROL PERIODICO DE LOS BAÑOS 
CULTURA DE LAVADO DE MANOS</t>
  </si>
  <si>
    <t xml:space="preserve"> USO DE ELEMENTO DE PROTECCIÓN (EPP) TAPABOCAS, GUANTES (CUANDO LA ACTIVIDAD LO REQUIERA)
SEÑALIZACIÓN DE LAVADO DE MANOS 
SENSIBILIZACIONES DE AUTOCUIDADO Y CAMPAÑAS 
EVALUACIONES MÉDICAS PERIÓDICAS
 PROGRAMAS DE PROMOCIÓN Y DETECCIÓN  
 INSPECCIONES PERIODICAS.</t>
  </si>
  <si>
    <t>PARASITOSIS</t>
  </si>
  <si>
    <t>si</t>
  </si>
  <si>
    <t>NINGUNO</t>
  </si>
  <si>
    <t xml:space="preserve">BRINDAR CAPACITACION EN RIESGO BIOLOGICO,  EN  ESTILOS DE VIDA SALUDABLE    EN FOCADO EN LAVADO DE MANOS E HIGIENE PERSONAL  Y PREVENCION DE ENFERMEDADES VIRALES Y CONTAGIOSAS. </t>
  </si>
  <si>
    <t>EXPOSICION A PICADURAS , MORDEDURAS</t>
  </si>
  <si>
    <t>PRURITO,DOLOR, EDEMA</t>
  </si>
  <si>
    <t xml:space="preserve">FUMIGACION </t>
  </si>
  <si>
    <t>USO DEUNIFORME BOTAS</t>
  </si>
  <si>
    <t>REACCIONES ALERGICAS</t>
  </si>
  <si>
    <t>BRINDAR CAPACITACION FRENTE A RIESGO BIOLOGICO PICADURAS MORDEDURAS Y AUTOCUIDADO</t>
  </si>
  <si>
    <t>EXPOSICION A RUIDO</t>
  </si>
  <si>
    <t>FISICO</t>
  </si>
  <si>
    <t xml:space="preserve">DOLOR, TINITUS </t>
  </si>
  <si>
    <t xml:space="preserve">MANTENIMIENTO DE LAS HERRAMIENTAS </t>
  </si>
  <si>
    <t>LABOR EN ESPACIO AL AIRE LIBRE</t>
  </si>
  <si>
    <t>USO DE ELEMENTOS DE PROTECCION (EPP) TAPAOIDOS,</t>
  </si>
  <si>
    <t>HIPOACUSIA</t>
  </si>
  <si>
    <t xml:space="preserve">EJECUCION DE MEDICIONES AMBIENTALES </t>
  </si>
  <si>
    <t>CAPACITACION  CAPACITACION A LOS FUNCIONARIOS  DE LOS RIESGOS QUE ESTAN  EXPUESTOS,EFECTOS MEDIDAS DE PREVENCION, IMPORTANCIA  E USO  DE ELEMENTO  DE PROTECCION PERSONAL</t>
  </si>
  <si>
    <t xml:space="preserve">EXPOSICION A  VIBRACION DURANTE LA JORNADA LABORAL  </t>
  </si>
  <si>
    <t>LUMBALGIAS, HERNIAS</t>
  </si>
  <si>
    <t>MATENIMIENTO DE HERRAMIENTAS</t>
  </si>
  <si>
    <t>CAPACITACON FRENTE AL USO DE HERRAMIENTAS  MANUALES</t>
  </si>
  <si>
    <t>LESION RAQUIDEA</t>
  </si>
  <si>
    <t xml:space="preserve">SUSTITUIR LAS HERRAMIENTAS QUE GENEREN MAYOR VRBRACION </t>
  </si>
  <si>
    <t>BRIN DAR CAPACITACION A LOS FUNCIONARIOS   FRENTE AL RIESGO FISICO</t>
  </si>
  <si>
    <t>alimentacion de las esecies pecuarias,aseo areas pecuarias, mantenimiento de cercas y areas perimetrales,manejo y matenimiento  fuentes hidricas  y aguas de  riego, administracion de tratamientos medicos a semovientes , manejo de semovientes, manejo de equipos de uso agropecuarios,apliacion de agroquimicos,control de maleza, manual y mecanico, cargue y descargue de insumos agropecuarios, Reparacion y mantenimiento de infraestructura, procesos de cosecha, translado de animales, control de plagas en semovientes, realizacion de podas, ordeño, pesaje de semovientes, identificacion de semovientes,mantenimiento de herramientas manuales ,compostajerealizar drenajes, herreria, manejo de cercar electricas ,mantenimiento de cercas perimetrales,mantenimiento ,fertilizacion,beneficio de cafe, sacrificio por requerimiento</t>
  </si>
  <si>
    <t>EXPOSICION A  RADIACIONES NO IONIZANTES ( SOL)</t>
  </si>
  <si>
    <t>ENROJECIMIENTO, ERITEMA</t>
  </si>
  <si>
    <t>AREAS CON POLISOMBRAS</t>
  </si>
  <si>
    <t>USO DE ELEMENTOS DE PROTECCION (EPP) , UNIFORME, GORRO.</t>
  </si>
  <si>
    <t>QUEMADURAS</t>
  </si>
  <si>
    <t xml:space="preserve">CAPACITACION  CAPACITACIO A LOS FUNCIONARIOS   FRENTE AL RIESGO FISICO  Y LA IMPORTANCIA DEL USO DE ELEMENTOS DE PROTECION PERSONAL </t>
  </si>
  <si>
    <t>EXPOSICION A POLVOS ORGÁNICOS INORGÁNICOS Y MATERIAL PARTICULADO.</t>
  </si>
  <si>
    <t>QUIMICO</t>
  </si>
  <si>
    <t xml:space="preserve">RINITIS ALERGICA </t>
  </si>
  <si>
    <t>USO DE EPP, MONOGAFAS ,  DELANTAL, GUANTES</t>
  </si>
  <si>
    <t>ENFERMEDAD ALERGICA RESPIRATORIA</t>
  </si>
  <si>
    <t xml:space="preserve">
CAPACITACIÓN:  SOBRE RIESGO QUIMICO, EFECTOS, IMPORTANCIA Y USO DE ELEMENTOS DE PROTECCION PERSONAL , AUTOCUIDADO ELEMENTOS DE PROTECCIÓN PERSONAL.
</t>
  </si>
  <si>
    <t xml:space="preserve">EXPOSICION A LÍQUIDOS (NIEBLAS Y ROCÍOS), GASES Y VAPORES, POLVOS ORGANICOS .MATERIAL PARTICULADO </t>
  </si>
  <si>
    <t xml:space="preserve">IRRITACION , LESIONES EN LA PIEL, DERMATITIS </t>
  </si>
  <si>
    <t xml:space="preserve">QUEMADURAS </t>
  </si>
  <si>
    <t>CAPACITACIÓN:  FRENTE AL USO  E IMPORTANCIA DE USO DE EPP, CONSECUENCIAS POSIBLES, RECONOCIMIENTO DE FICHAS TÉCNICAS DE LOS QUÍMICOS Y MEZCLAS DE LOS MISMOS, ALMACENAMIENTO, AUTOCUIDADO</t>
  </si>
  <si>
    <t xml:space="preserve">POSTURA (PROLONGADA MANTENIDA, FORZADA, ANTIGRAVITACIONAL, ESFUERZO) </t>
  </si>
  <si>
    <t>BIOMECANICO</t>
  </si>
  <si>
    <t>DOLOR LUMBAR, ESPASMOS MUSCULARES, VARICES, DOLOR EN MIEMBROS INFERIORES</t>
  </si>
  <si>
    <t>PAUSAS ACTIVAS, ROTACIÓN DE ACTIVIDADES, CAPACITACION FRENTE A HIGIENE POSTURAL</t>
  </si>
  <si>
    <t xml:space="preserve"> HERNIA DISCAL</t>
  </si>
  <si>
    <t xml:space="preserve">BRINDAR CAPACITACION FRENTE A HIGIENE POSTURAL, EFECTOS  IMPORTANCIA DE  LA EJECUCION DE PAUSA ACTIVAS , INSPECCIONES A PUESTOS  DE TRABAJO </t>
  </si>
  <si>
    <t xml:space="preserve">  MANIPULACION MANUAL  DE CARGAS </t>
  </si>
  <si>
    <t xml:space="preserve">DOLOR LUMBAR, ESPASMOS MUSCULARES,PROTUCIONES DISCALES   </t>
  </si>
  <si>
    <t>PAUSAS ACTIVAS, ROTACIÓN DE ACTIVIDADES, CAPACITACION DE  MANIPULACION MANUAL DE CARGAS</t>
  </si>
  <si>
    <t xml:space="preserve">BRINDAR CAPACITACION FRENTE A  RIESGO BIOMECANICO, EFECTOS  SECUNDARIOS, INSPECCIONES A PUESTOS  DE TRABAJO </t>
  </si>
  <si>
    <t>EXPOSICION A MOVIMIENTOS REPETITIVOS</t>
  </si>
  <si>
    <t xml:space="preserve">DOLOR EN IEMBROS SUPERIORES , ADORMECIMIENTO DE LAS MANOS Y DEDOS, EPICONDILITIS, TENDINITIS, HOMBRO DOLOROSO, MAGUITO ROTADOR </t>
  </si>
  <si>
    <t>PAUSAS ACTIVAS, ROTACIÓN DE ACTIVIDADES</t>
  </si>
  <si>
    <t>SINROME DEL TUNEL CARPIANO</t>
  </si>
  <si>
    <t>BRINDAR CAPACITACION  A LOS FUNCIONARIOS FRENTE AL RIESGO , EFECTOS POSIBLES,AUTOCUIDADO, IMPORTANCIA DE PAUSAS ACTIVAS</t>
  </si>
  <si>
    <t>MECÁNICO (ELEMENTOS O PARTES DE MÁQUINAS, HERRAMIENTAS, EQUIPOS, PIEZAS A TRABAJAR, MATERIALES PROYECTADOS SÓLIDOS O FLUIDOS)</t>
  </si>
  <si>
    <t>CONDICIONES DE SEGURIDAD</t>
  </si>
  <si>
    <t>GOLPES, HERIDAS, CORTES</t>
  </si>
  <si>
    <t>MANTENIMIENTO HERRAMIENTAS</t>
  </si>
  <si>
    <t>  UTILIZACIÓN  DE EPP, GUANTES, BOTAS  UNIFORME, MONOGAFAS, CARETAS</t>
  </si>
  <si>
    <t>AMPUTACIONES</t>
  </si>
  <si>
    <t>BRINDAR  CAPACITACION FRENTE AL MANEJO DE HERRAMIENTAS MANUALES, AUTOCUIDADO,  RIESGO MECANICO, IMPORTANCIA Y USO DE ELEMENTOS DE PROTECCION PERSONAL</t>
  </si>
  <si>
    <t>LOCATIVO (SISTEMAS Y MEDIOS DE ALMACENAMIENTO), SUPERFICIES DE TRABAJO (IRREGULARES, DESLIZANTES, CON DIFERENCIA DEL NIVEL), CONDICIONES DE ORDEN Y ASEO, (CAÍDAS DE OBJETO)</t>
  </si>
  <si>
    <t>CAIDAS, CONTUSIONES, HERIDAS</t>
  </si>
  <si>
    <t>UTILIZACIÓN DE CALZADO ANTIDESLIZANTE, ESTRATEGIA 9 S</t>
  </si>
  <si>
    <t>FRACTURAS</t>
  </si>
  <si>
    <t xml:space="preserve">INSTALACION DE BARANDALES, PISOS, ESCALERQAS,  SEGÚN NECESIDAD, </t>
  </si>
  <si>
    <t xml:space="preserve">BRINDAR CAPACITACION  FRENTE AL RIESGO, AUTOCUIDADO </t>
  </si>
  <si>
    <t>PRECIPITACIONES
(Lluvias fuertes)</t>
  </si>
  <si>
    <t>FENOMENOS NATURALES</t>
  </si>
  <si>
    <t>CAIDAS, TRAUMAS TEJIDOS BLANDOS, ESGUINCES, LUXACIONES, TORCEDURAS</t>
  </si>
  <si>
    <t> PLAN DE GESTIÓN DEL RIESGO DE DESASTRES PREPARACIÓN Y RESPUESTA ANTE EMERGENCIAS,CAMILLA DE EMERGENCIA, ENFERMERIA DOTADA, EXTINTORES DE SEGURIDAD, BOTIQUIN PARA BRIGADISTAS, CHALECO REFLECTIVO Y DISTINTIVO PARA LOS MISMOS.</t>
  </si>
  <si>
    <t>CONFORMACION BRIGADA DE EMERGENCIAS.PLAN DE EMERGENCIAS CON PROTOCOLOS ESTABLECIDOS PARA ESTAS CONDICIONES CLIMÁTICAS ADVERSAS O FENÓMENOS NATURALES. SEÑALIZACIÓN DE RUTAS DE EVACUACIÓN Y REALIZACION DE SIMULACROS DE EVACUACION.</t>
  </si>
  <si>
    <t xml:space="preserve"> MUERTE</t>
  </si>
  <si>
    <t>REALIZAR SIMULACROS EN DONDE SE INTERVENGA EL CONTROL DE INCENDIOS, ATENCION A PACIENTE, RESCATE EN ESTRUCTURAS COLAPSADAS Y DE EVACUACION. REMTRENAMIENTO DE BRIGADISTAS Y CAPACITACION CONTINUA A TODO EL PERSONAL DIRECTO, CONTRATISTA Y VISITANTES.</t>
  </si>
  <si>
    <t xml:space="preserve">SISMOS </t>
  </si>
  <si>
    <t>ATRAPAMIENTOS, CAIDAS, TRAUMAS TEJIDOS BLANDOS, ESGUINCES, LUXACIONES, TORCEDURAS, FRANCTURAS</t>
  </si>
  <si>
    <t>TRAUMAS SEVEROS Y MUERTE</t>
  </si>
  <si>
    <t xml:space="preserve"> PROFESIONAL  II GESTORA UNIDAD AGROAMBIENTAL ADMINISTRADORA AGROPECUARIA</t>
  </si>
  <si>
    <t xml:space="preserve"> LABORES ADMINISTRATIVAS  Y SUPERVISION </t>
  </si>
  <si>
    <t>labores administrativas  de la  unidad agroambiental, participacion  en mesas de trabajo administrativas, manejo de agroinsumos , elaboracion  y coordinacion  de proyectos dentro dela unidad, manejo de agroinsumos</t>
  </si>
  <si>
    <t xml:space="preserve"> GASTROENTERITIS, DOLOR ESTOMACAL</t>
  </si>
  <si>
    <t xml:space="preserve">Picaduras, Mordeduras </t>
  </si>
  <si>
    <t>BIOLOGICO</t>
  </si>
  <si>
    <t>DOLOR,  ERITEMA</t>
  </si>
  <si>
    <t>USO DE BOTAS,UNIFORME</t>
  </si>
  <si>
    <t>Anafilaxia</t>
  </si>
  <si>
    <t>BRINDAR CAPACITACION  FENTE AL RIESGO Y SOBRE AUTOCUIDADO</t>
  </si>
  <si>
    <t>Supervisión de ordenes contractuales, verificación de recibo de pedidos de la unidad, informes, trámites administrativos para pagos</t>
  </si>
  <si>
    <t>ILUMINACION 
( EXCESO DE DE LUZ SOLAR)</t>
  </si>
  <si>
    <t xml:space="preserve">
FATIGA VISUAL, DISMINUCIÓN DE RENDIMIENTO LABORAL, CEFALEAS</t>
  </si>
  <si>
    <t xml:space="preserve">MANTENIMIENTO ELECTRICO, CAMBIO DE LUMINARIAS  Y REFLECTORES O BONBILLAS  DE LUZ </t>
  </si>
  <si>
    <t xml:space="preserve">CAMBIO DE LUMINARIAS (AREAS CON LUZ NATURAL Y ARTIFICIAL) </t>
  </si>
  <si>
    <t>EXAMENES MEDICOS OCUPACIONALES Y SEGUIMIENTO A RESULTADOS Y/O RECOMENDACIONES, PAUSAS ACTIVAS VISUALES , PROGRAMA DE VIGILANCIA EPIDEMIOLOGICA PARA CONSERVACION VISUAL</t>
  </si>
  <si>
    <t>ENFERMADA VISUAL</t>
  </si>
  <si>
    <t xml:space="preserve">IMPLEMENTACION DE PELICULAS DE PROTECCION SOLAR
CONTINUAR CON CAMBIO Y MANTENIMIENTO DE LUMINARIAS Y SOCKETS
</t>
  </si>
  <si>
    <t>BRINDAR CAPACITACION FRENTE  AL RIESGO</t>
  </si>
  <si>
    <t>NINGUNA</t>
  </si>
  <si>
    <t xml:space="preserve"> PROFESIONAL  II ADMINISTRADORA AGROPECUARIA</t>
  </si>
  <si>
    <t xml:space="preserve"> MATERIAL PARTICULADO, POLVOS ORGANICOS E INORGANICOS</t>
  </si>
  <si>
    <t>EXPOSICION A LÍQUIDOS (NIEBLAS Y ROCÍOS), GASES Y VAPORES</t>
  </si>
  <si>
    <t>ALERGIA</t>
  </si>
  <si>
    <t>CAPACITACIÓN:  FRENTE AL  RIESGO , UDO DE ELEMENTOS DE PROTECCION PERSONAL AUTOCUIDADO</t>
  </si>
  <si>
    <t xml:space="preserve">VENDAVALES </t>
  </si>
  <si>
    <t>TRAUMAS SEVEROS  MUERTE</t>
  </si>
  <si>
    <t>SEGUIMIENTO A LOS  SIMULACROS EN DONDE SE INTERVENGA EL CONTROL DE INCENDIOS, ATENCION A PACIENTE, RESCATE EN ESTRUCTURAS COLAPSADAS Y DE EVACUACION. REMTRENAMIENTO DE BRIGADISTAS Y CAPACITACION CONTINUA A TODO EL PERSONAL DIRECTO, CONTRATISTA Y VISITANTES.</t>
  </si>
  <si>
    <t>SISMOS</t>
  </si>
  <si>
    <t>MANEJO  DE  COMPUTADORES</t>
  </si>
  <si>
    <t>TECNOLOGICO</t>
  </si>
  <si>
    <t xml:space="preserve">LESIONES EN LA PIEL </t>
  </si>
  <si>
    <t>USO DE ESTABILIZADORES, TOMAS EN BUEN ESTADO</t>
  </si>
  <si>
    <t>CAPACITACION FRENET AL RIESGO TECNOLOGICO</t>
  </si>
  <si>
    <t>MISIONAL</t>
  </si>
  <si>
    <t>FORMACION YAPRENDIZAJE</t>
  </si>
  <si>
    <t>DOCENCIA OCASIONAL TIEMPO COMPLETO-PLANTA</t>
  </si>
  <si>
    <t>ORIENTAR A LOS ESTUDIANTES EN PLOS PROCESOS DE ENSEÑANZA Y APRENDIZAJE</t>
  </si>
  <si>
    <t>PLANIFICACION,EJECUCION Y EVALUACION DE ACTIVIDADES EDUCATIVAS, ORIENTACION ESTUDIANTIL, ORIENTACION  EN EL DESARROLLO DE LARACTICA</t>
  </si>
  <si>
    <t>BRINDAR CAPACITACION EN RIESGO BIOLOGICO,  EN  ESTILOS DE VIDA SALUDABLE    EN FOCADO EN LAVADO DE MANOS E HIGIENE PERSONAL  Y PREVENCION DE ENFERMEDADES VIRALES Y CONTAGIOSAS. FORTALECER LA ENTREGA DE ELEMENTOS DE PROTECCION PERSONAL A LOD DOCENTES</t>
  </si>
  <si>
    <t>MISISONAL</t>
  </si>
  <si>
    <t>FUMIGACIONES</t>
  </si>
  <si>
    <t>UTILIZACION BOTAS , BATA</t>
  </si>
  <si>
    <t>UTILIZACION DE BATA Y GORRA</t>
  </si>
  <si>
    <t xml:space="preserve"> MATERIAL PARTICULADO.</t>
  </si>
  <si>
    <t>GESTION ORGANIZACIONAL ( FALTA DE CAPACITACIONES )</t>
  </si>
  <si>
    <t>PSICOSOCIAL</t>
  </si>
  <si>
    <t xml:space="preserve">DESCONOCIMIENTO DE LOS PROCESOS RIESGO Y EFECTOS </t>
  </si>
  <si>
    <t>NO OBSEVADOS</t>
  </si>
  <si>
    <t>NO OBSERVADO</t>
  </si>
  <si>
    <t xml:space="preserve"> CAPACITACIONES  EN SEGURIDAD Y SALUD EN EL TRABAJO</t>
  </si>
  <si>
    <t>II</t>
  </si>
  <si>
    <t>ACCIDENTES DE TRABAJO</t>
  </si>
  <si>
    <t xml:space="preserve">CAPACITAR FRENTE  AL RIESGOS A LOS QUE SE ENCENUTRA EXPUESTO Y SUS EFECTOS </t>
  </si>
  <si>
    <t>ELECTRICO (USO DE HERRAMIENTAS ELECTRICAS)</t>
  </si>
  <si>
    <t>Lesiones en la piel</t>
  </si>
  <si>
    <t xml:space="preserve"> inspección de las herramientas y mantenimiento de las mismas</t>
  </si>
  <si>
    <t>las tomas eléctricas se encuentran en buen estado</t>
  </si>
  <si>
    <t>uso de epp, guantes,monogafas y tapabocas</t>
  </si>
  <si>
    <t>Quemaduras</t>
  </si>
  <si>
    <t>BRINDAR CAPACITACION FRENTE A RIESGO ELECTRICO</t>
  </si>
  <si>
    <t>MANEJO DE  BIODIGESTOR</t>
  </si>
  <si>
    <t xml:space="preserve">CAPACITACION FRENET AL RIESGO TECNOLOGICO </t>
  </si>
  <si>
    <t>SISMOS Y TERREMOTOS</t>
  </si>
  <si>
    <t>Código Serie Documental (Ver Tabla de Retención Documental)</t>
  </si>
  <si>
    <t>Diagonal 18 No. 20-29 Fusagasugá – Cundinamarca</t>
  </si>
  <si>
    <t>Teléfono (091) 8281483 Línea Gratuita 018000180414</t>
  </si>
  <si>
    <r>
      <t xml:space="preserve">www.ucundinamarca.edu.co </t>
    </r>
    <r>
      <rPr>
        <sz val="8"/>
        <color indexed="8"/>
        <rFont val="Arial"/>
        <family val="2"/>
      </rPr>
      <t xml:space="preserve">E-mail: </t>
    </r>
    <r>
      <rPr>
        <sz val="8"/>
        <color indexed="12"/>
        <rFont val="Arial"/>
        <family val="2"/>
      </rPr>
      <t>info@ucundinamarca.edu.co</t>
    </r>
  </si>
  <si>
    <t>NIT: 890.680.062-2</t>
  </si>
  <si>
    <t>Documento controlado por el Sistema de Gestión de la Calidad</t>
  </si>
  <si>
    <t>Asegúrese que corresponde a la última versión consultando el Portal Institucional</t>
  </si>
  <si>
    <t>ANEXO 1 VALORACION DEL RIESGO</t>
  </si>
  <si>
    <t>VIGENCIA:  2022-11-28</t>
  </si>
  <si>
    <t>PÁGINA: 2 de 6</t>
  </si>
  <si>
    <t>Determinación del nivel de deficiencia</t>
  </si>
  <si>
    <t>Nivel de deficiencia</t>
  </si>
  <si>
    <t>Valor de</t>
  </si>
  <si>
    <t>Significado</t>
  </si>
  <si>
    <t>Nivel de exposicion</t>
  </si>
  <si>
    <t>ND</t>
  </si>
  <si>
    <t>Niveles de probabilidad</t>
  </si>
  <si>
    <t>Nivel de exposición (NE)</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</si>
  <si>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</si>
  <si>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</si>
  <si>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</si>
  <si>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peligro(s) que pueden dar lugar a consecuencias significativa(s), o la eficacia del conjunto de medidas preventivas existentes es baja, o ambos.</t>
  </si>
  <si>
    <t>MA - 40</t>
  </si>
  <si>
    <t>MA - 30</t>
  </si>
  <si>
    <t>A - 20</t>
  </si>
  <si>
    <t>A - 10</t>
  </si>
  <si>
    <t>Medio (M)</t>
  </si>
  <si>
    <t>Se han detectado peligros que pueden dar lugar a consecuencias poco significativas o  de  menor  importancia,  o  la  eficacia  del  conjunto  de  medidas  preventivas existentes es moderada, o ambos.</t>
  </si>
  <si>
    <t>(ND)</t>
  </si>
  <si>
    <t>MA - 24</t>
  </si>
  <si>
    <t>A - 18</t>
  </si>
  <si>
    <t>A - 12</t>
  </si>
  <si>
    <t>M - 6</t>
  </si>
  <si>
    <t>Bajo (B)</t>
  </si>
  <si>
    <t>No se</t>
  </si>
  <si>
    <t>No se ha detectado consecuencia alguna, o la eficacia del conjunto de medidas preventivas existentes es alta, o ambos. El riesgo está controlado. Estos peligros se clasifican directamente en el nivel de riesgo y de intervención cuatro (IV) Véase la Tabla 8.</t>
  </si>
  <si>
    <t>M - 8</t>
  </si>
  <si>
    <t>B - 4</t>
  </si>
  <si>
    <t>B - 2</t>
  </si>
  <si>
    <t>Asigna Valor</t>
  </si>
  <si>
    <t>Determinación del nivel de exposición</t>
  </si>
  <si>
    <t>Determinación del nivel de riesgo</t>
  </si>
  <si>
    <t>Nivel de Exposición</t>
  </si>
  <si>
    <t>Valor de NE</t>
  </si>
  <si>
    <t>Nivel de Riesgo</t>
  </si>
  <si>
    <t>Nivel de Probabilidad (NP)</t>
  </si>
  <si>
    <t>Continua (EC)</t>
  </si>
  <si>
    <t>La situación de exposición se presenta sin interrupción o varias veces con tiempo prolongado durante la jornada laboral.</t>
  </si>
  <si>
    <t>NR = NP x NC</t>
  </si>
  <si>
    <t>40 - 24</t>
  </si>
  <si>
    <t>Frecuente (EF)</t>
  </si>
  <si>
    <t>La situación de exposición se presenta varias veces durante la jornada laboral por tiempos cortos.</t>
  </si>
  <si>
    <t>Nivel de Consecuencia (NC)</t>
  </si>
  <si>
    <t>I</t>
  </si>
  <si>
    <t>Ocasional (EO)</t>
  </si>
  <si>
    <t>La situación de exposición se presenta alguna vez durante la jornada laboral y por un periodo de tiempo corto.</t>
  </si>
  <si>
    <t>4000 - 2400</t>
  </si>
  <si>
    <t>2000 - 1200</t>
  </si>
  <si>
    <t>800 - 600</t>
  </si>
  <si>
    <t>400 - 200</t>
  </si>
  <si>
    <t>Esporádica (EE)</t>
  </si>
  <si>
    <t>La situación de exposición se presenta de manera eventual.</t>
  </si>
  <si>
    <t>II        200</t>
  </si>
  <si>
    <t>Nivel de Probabilidad</t>
  </si>
  <si>
    <t>2400 - 1440</t>
  </si>
  <si>
    <t>1200 - 600</t>
  </si>
  <si>
    <t>480 - 360</t>
  </si>
  <si>
    <t>120       III</t>
  </si>
  <si>
    <t>Valor de NP</t>
  </si>
  <si>
    <t>III</t>
  </si>
  <si>
    <t>Entre 40 y 24</t>
  </si>
  <si>
    <t>Situación deficiente con exposición continua, o muy deficiente con exposición frecuente. Normalmente la materialización del riesgo ocurre con frecuencia.</t>
  </si>
  <si>
    <t>1000 - 600</t>
  </si>
  <si>
    <t>500 - 250</t>
  </si>
  <si>
    <t>200 - 150</t>
  </si>
  <si>
    <t>100 - 50</t>
  </si>
  <si>
    <t>Entre 20 y 10</t>
  </si>
  <si>
    <t>Situación deficiente con exposición frecuente u ocasional, o bien situación muy deficiente con exposición ocasional o esporádica. La materialización del riesgo es posible que suceda varias veces en la vida laboral.</t>
  </si>
  <si>
    <t>III        40</t>
  </si>
  <si>
    <t>Entre 8 y 6</t>
  </si>
  <si>
    <t>Situación deficiente con exposición esporádica, o bien situación mejorable con exposición continuada o frecuente. Es posible que suceda el daño alguna vez.</t>
  </si>
  <si>
    <t>Entre 4 y 2</t>
  </si>
  <si>
    <t>Situación mejorable con exposición ocasional o esporádica, o situación sin anomalía destacable con cualquier nivel de exposición. No es esperable que se materialice el riesgo, aunque puede ser concebible.</t>
  </si>
  <si>
    <t>III       100</t>
  </si>
  <si>
    <t>80 - 60</t>
  </si>
  <si>
    <t>IV       20</t>
  </si>
  <si>
    <t>Determinación del nivel de consecuencias</t>
  </si>
  <si>
    <t>Aceptabilidad del riesgo</t>
  </si>
  <si>
    <t>Nivel de</t>
  </si>
  <si>
    <t>NC</t>
  </si>
  <si>
    <t>Consecuencias</t>
  </si>
  <si>
    <t>Daños personales</t>
  </si>
  <si>
    <t>No Aceptable</t>
  </si>
  <si>
    <t>Mortal o Catastrófico (M)</t>
  </si>
  <si>
    <t>Muerte(s).</t>
  </si>
  <si>
    <t>Aceptable con control específico</t>
  </si>
  <si>
    <t>Muy grave (MG)</t>
  </si>
  <si>
    <t>Lesiones o enfermedades graves irreparables (Incapacidad permanente parcial o invalidez).</t>
  </si>
  <si>
    <t>Aceptable con control existente</t>
  </si>
  <si>
    <t>Grave (G)</t>
  </si>
  <si>
    <t>Lesiones o enfermedades con incapacidad laboral temporal (ILT).</t>
  </si>
  <si>
    <t>IV</t>
  </si>
  <si>
    <t>Aceptable</t>
  </si>
  <si>
    <t>Leve (L)</t>
  </si>
  <si>
    <t>Lesiones o enfermedades que no requieren incapacidad.</t>
  </si>
  <si>
    <t>significado del nivel de Riesgos</t>
  </si>
  <si>
    <t>Nivel de riesgo</t>
  </si>
  <si>
    <t>Valor de NR</t>
  </si>
  <si>
    <t>4 000 - 600</t>
  </si>
  <si>
    <t>Situación crítica. Suspender actividades hasta que el riesgo esté bajo control. Intervención urgente.</t>
  </si>
  <si>
    <t>500 - 150</t>
  </si>
  <si>
    <t>Corregir y adoptar medidas de control de inmediato. Sin embargo, suspenda actividades si el nivel de riesgo está por encima o igual de 360.</t>
  </si>
  <si>
    <t>120 - 40</t>
  </si>
  <si>
    <t>Mejorar si es posible. Sería conveniente justificar la intervención y su rentabilidad.</t>
  </si>
  <si>
    <t>Mantener las medidas de control existentes, pero se deberían considerar soluciones o mejoras y se deben hacer comprobaciones periódicas para asegurar que el riesgo aún es aceptable.</t>
  </si>
  <si>
    <t>ANEXO 2 TABLA DE PELIGROS</t>
  </si>
  <si>
    <t>PÁGINA: 3 de 6</t>
  </si>
  <si>
    <t>DESCRIPCION</t>
  </si>
  <si>
    <t>TABLA DE PELIGROS CLASIFICICACION</t>
  </si>
  <si>
    <t>Biológico</t>
  </si>
  <si>
    <t>Físico</t>
  </si>
  <si>
    <t>Químico</t>
  </si>
  <si>
    <t>Psicosocial</t>
  </si>
  <si>
    <t>Biomecánicos</t>
  </si>
  <si>
    <t>Condiciones de seguridad</t>
  </si>
  <si>
    <t>Fenómenos</t>
  </si>
  <si>
    <t>naturales*</t>
  </si>
  <si>
    <t>Ruido (de</t>
  </si>
  <si>
    <t>Polvos orgánicos</t>
  </si>
  <si>
    <t>Gestión organizacional (estilo de mando, pago,</t>
  </si>
  <si>
    <t>Postura (prolongada</t>
  </si>
  <si>
    <t>Mecánico (elementos o partes  de máquinas,  herramientas, equipos, piezas a trabajar, materiales</t>
  </si>
  <si>
    <t>Sismo</t>
  </si>
  <si>
    <t>Virus</t>
  </si>
  <si>
    <t>impacto, intermitente,</t>
  </si>
  <si>
    <t>inorgánicos</t>
  </si>
  <si>
    <t>contratación, participación, inducción y capacitación, bienestar social, evaluación del desempeño, manejo de cambios).</t>
  </si>
  <si>
    <t>mantenida,  forzada, anti gravitacional)</t>
  </si>
  <si>
    <t>proyectados sólidos o fluidos)</t>
  </si>
  <si>
    <t>continuo)</t>
  </si>
  <si>
    <t>Iluminación (luz</t>
  </si>
  <si>
    <t>Fibras</t>
  </si>
  <si>
    <t>Características   de   la   organización   del trabajo (comunicación, tecnología, organización del trabajo, demandas cualitativas y cuantitativas de la labor).</t>
  </si>
  <si>
    <t>Esfuerzo</t>
  </si>
  <si>
    <t>Eléctrico  (alta   y   baja  tensión,</t>
  </si>
  <si>
    <t>Terremoto</t>
  </si>
  <si>
    <t>Bacterias</t>
  </si>
  <si>
    <t>visible por exceso o deficiencia)</t>
  </si>
  <si>
    <t>estática)</t>
  </si>
  <si>
    <t>Vibración   (cuerpo</t>
  </si>
  <si>
    <t>Líquidos (nieblas y rocíos)</t>
  </si>
  <si>
    <t>Características del grupo social de trabajo</t>
  </si>
  <si>
    <t>Movimiento</t>
  </si>
  <si>
    <t>Locativo (sistemas y medios de</t>
  </si>
  <si>
    <t>Vendaval</t>
  </si>
  <si>
    <t>entero,  segmentaria)</t>
  </si>
  <si>
    <t>(relaciones, cohesión, calidad de interacciones, trabajo en equipo).</t>
  </si>
  <si>
    <t>repetitivo</t>
  </si>
  <si>
    <t>almacenamiento), superficies de trabajo  (irregulares,  deslizantes,</t>
  </si>
  <si>
    <t>Hongos</t>
  </si>
  <si>
    <t>con diferencia del nivel), condiciones de orden y aseo, (caídas de objeto)</t>
  </si>
  <si>
    <t>Temperaturas</t>
  </si>
  <si>
    <t>Gases y vapores</t>
  </si>
  <si>
    <t>Condiciones  de  la  tarea  (carga  mental,</t>
  </si>
  <si>
    <t>Manipulación</t>
  </si>
  <si>
    <t>Tecnológico (explosión, fuga,</t>
  </si>
  <si>
    <t>Inundación</t>
  </si>
  <si>
    <t>Ricketsias</t>
  </si>
  <si>
    <t>extremas  (calor  y frío)</t>
  </si>
  <si>
    <t>contenido de    la tarea, demandas emocionales, sistemas de control,</t>
  </si>
  <si>
    <t>manual de cargas</t>
  </si>
  <si>
    <t>derrame, incendio)</t>
  </si>
  <si>
    <t>Definición de roles, monotonía, etc).</t>
  </si>
  <si>
    <t>Presión</t>
  </si>
  <si>
    <t>Humos    metálicos,</t>
  </si>
  <si>
    <t>Interface  persona  -  tarea  (conocimientos,</t>
  </si>
  <si>
    <t>Accidentes de tránsito</t>
  </si>
  <si>
    <t>Derrumbe</t>
  </si>
  <si>
    <t>atmosférica</t>
  </si>
  <si>
    <t>no metálicos</t>
  </si>
  <si>
    <t>habilidades en relación con la demanda de la tarea, iniciativa, autonomía y reconocimiento,</t>
  </si>
  <si>
    <t>Parásitos</t>
  </si>
  <si>
    <t>(normal y ajustada)</t>
  </si>
  <si>
    <t>identificación de la persona con la tarea y la organización).</t>
  </si>
  <si>
    <t>Radiaciones</t>
  </si>
  <si>
    <t>Material particulado</t>
  </si>
  <si>
    <t>Jornada de trabajo (pausas, trabajo nocturno,</t>
  </si>
  <si>
    <t>Públicos (robos, atracos, asaltos,</t>
  </si>
  <si>
    <t>Precipitaciones,</t>
  </si>
  <si>
    <t>Picaduras</t>
  </si>
  <si>
    <t>ionizantes   (rayos x,  gama,  beta  y alfa)</t>
  </si>
  <si>
    <t>rotación, horas extras, descansos)</t>
  </si>
  <si>
    <t>atentados, de  orden  público, etc.)</t>
  </si>
  <si>
    <t>(lluvias, granizadas, heladas)</t>
  </si>
  <si>
    <t>Radiaciones no</t>
  </si>
  <si>
    <t>Trabajo en alturas</t>
  </si>
  <si>
    <t>ionizantes    (láser, ultravioleta, infrarroja, radiofrecuencia, microondas)</t>
  </si>
  <si>
    <t>Mordeduras</t>
  </si>
  <si>
    <t>Fluidos o</t>
  </si>
  <si>
    <t>Espacios confinados</t>
  </si>
  <si>
    <t>excrementos</t>
  </si>
  <si>
    <t>* Tener en cuenta únicamente los peligros de fenómenos naturales que afectan la seguridad y bienestar de las personas en el desarrollo de una actividad. En el</t>
  </si>
  <si>
    <t>Plan de emergencia de cada empresa, se considerarán todos los fenómenos naturales que pudieran afectarla.</t>
  </si>
  <si>
    <t>ANEXO 3 PELIGROS HIGIENICOS</t>
  </si>
  <si>
    <t>PÁGINA: 4 de 6</t>
  </si>
  <si>
    <t xml:space="preserve">DETERMINACIÓN DE CUALITATIVA DEL NIVEL DE DEFICIENCIA DE LOS PELIGROS HIGIÉNICOS
GTC 45 - Actualización
</t>
  </si>
  <si>
    <t>No se asigna Valor</t>
  </si>
  <si>
    <t>Iluminación</t>
  </si>
  <si>
    <t>Muy Alto</t>
  </si>
  <si>
    <t>Ausencia de luz natural o artificial</t>
  </si>
  <si>
    <t>Alto</t>
  </si>
  <si>
    <t>Deficiencia de luz natural con sombras evidentes y dificultad para leer</t>
  </si>
  <si>
    <t>Medio</t>
  </si>
  <si>
    <t>Percepción de algunas sombras al ejecutar una actividad – escribir</t>
  </si>
  <si>
    <t>Bajo</t>
  </si>
  <si>
    <t>Ausencia de sombras</t>
  </si>
  <si>
    <t>Ruido</t>
  </si>
  <si>
    <t>No escuchar una conversación a tono normal o a una distancia menos de 50 cm</t>
  </si>
  <si>
    <t>Escuchar la Conversación a una distancia de 1 m en tono normal</t>
  </si>
  <si>
    <t>Escuchar la conversación a una distancia de 2 m en tono normal</t>
  </si>
  <si>
    <t>No hay dificultad para escuchar una conversación a tono normal a mas de 2 m</t>
  </si>
  <si>
    <t>Radiaciones Ionizantes</t>
  </si>
  <si>
    <t>Exposición frecuente (una o más veces por jornada o turno)</t>
  </si>
  <si>
    <t>Exposición regular (una o más veces en la semana)</t>
  </si>
  <si>
    <t>Ocasionalmente y/o vecindad</t>
  </si>
  <si>
    <t>Rara vez, casi nunca sucede la exposición</t>
  </si>
  <si>
    <t>Radiaciones No Ionizantes</t>
  </si>
  <si>
    <t>Ocho horas (8) o más de exposición por jornada de turno</t>
  </si>
  <si>
    <t>Entre seis (6) y ocho (8) horas por jornada o turno</t>
  </si>
  <si>
    <t>Entre dos (2) y seis (6) horas por jornada o turno</t>
  </si>
  <si>
    <t>Menos de dos (2) horas por jornada o turno</t>
  </si>
  <si>
    <t>Temperaturas extremas</t>
  </si>
  <si>
    <t>Percepción subjetiva de calor o frio en forma inmediata</t>
  </si>
  <si>
    <t>Percepción subjetiva de calor o frio luego de permanecer 5 min en el sitio</t>
  </si>
  <si>
    <t>Percepción de algún disconfort con la temperatura luego de permanecer 15 min en el área</t>
  </si>
  <si>
    <t>Sensación de confort térmico</t>
  </si>
  <si>
    <t>Vibraciones</t>
  </si>
  <si>
    <t>Percibir notoriamente vibraciones en el puesto de trabajo</t>
  </si>
  <si>
    <t>Percibir sensiblemente vibraciones en el puesto de trabajo</t>
  </si>
  <si>
    <t>Percibir moderadamente vibraciones en el puesto de trabajo</t>
  </si>
  <si>
    <t>Existencia de vibraciones que no son percibidas</t>
  </si>
  <si>
    <t>Agentes Biológicos (Virus, Bacterias, Hongos y otros)</t>
  </si>
  <si>
    <t>Provocan una enfermedad grave y constituye un serio peligro para los trabajadores, su riesgo de propagación es elevado y no se conoce tratamiento eficaz en la actualidad.</t>
  </si>
  <si>
    <t xml:space="preserve">Pueden provocar una enfermedad grave y constituir un serio peligro para los trabajadores. Su riesgo de propagación es probable y generalmente existe tratamiento eficaz. </t>
  </si>
  <si>
    <t>Pueden causar una enfermedad y constituir un peligro para los trabajadores, su riesgo de propagación es poco probable y generalmente existe tratamiento eficaz.</t>
  </si>
  <si>
    <t>Poco probable que cause una enfermedad. No hay riesgo de propagación y no se necesita tratamiento.</t>
  </si>
  <si>
    <t>Biomecánico – Postura</t>
  </si>
  <si>
    <t>Posturas con un riesgo extremo de lesión musculo esquelética. Deben tomarse medidas correctivas inmediatamente.</t>
  </si>
  <si>
    <t>Posturas de trabajo con riesgo probable de lesión, se deben modificar las condiciones de trabajo como sea posible.</t>
  </si>
  <si>
    <t>Posturas con riesgo moderado de lesión musculoesqueletica sobre las que se precisa una modificación aunque no inmediata.</t>
  </si>
  <si>
    <t>Posturas que se consideran normales, sin riesgo de lesiones musculo esqueléticas y en las que no es necesario ninguna acción.</t>
  </si>
  <si>
    <t>Biomecánico – Movimientos Repetitivos</t>
  </si>
  <si>
    <t xml:space="preserve">Actividad que exige movimientos rápidos y continuos de los miembros superiores, a un ritmo difícil de mantener (ciclos de trabajo menores  a 30 s ó 1 min, o concentración de movimientos que utiliza pocos músculos durante mas del 50%  del tiempo de trabajo. </t>
  </si>
  <si>
    <r>
      <rPr>
        <sz val="11"/>
        <color theme="1"/>
        <rFont val="Arial"/>
        <family val="2"/>
      </rPr>
      <t xml:space="preserve">Actividad que exige movimientos rápidos y continuos de los miembros superiores con la posibilidad de realizar pausas ocasionales (ciclos de trabajo menores a 30 </t>
    </r>
    <r>
      <rPr>
        <sz val="12"/>
        <color theme="1"/>
        <rFont val="Arial"/>
        <family val="2"/>
      </rPr>
      <t>seg</t>
    </r>
    <r>
      <rPr>
        <sz val="11"/>
        <color theme="1"/>
        <rFont val="Arial"/>
        <family val="2"/>
      </rPr>
      <t>. ó 1 min, o concentración de movimientos que utiliza pocos músculos mas del 50% del tiempo de trabajo.</t>
    </r>
  </si>
  <si>
    <t xml:space="preserve">Actividad que exige movimientos lentos y continuos de los miembros superiores, con la posibilidad de realizar pausas cortas. </t>
  </si>
  <si>
    <t>Actividad que involucra cualquier segmento corporal con exposición inferior al 50% del tiempo de trabajo, en el cual hay pausas programadas.</t>
  </si>
  <si>
    <t>Biomecánico – Esfuerzo</t>
  </si>
  <si>
    <t xml:space="preserve">Actividad intensa en donde el esfuerzo es visible en la expresión facial del trabajador y/o la contracción muscular es visible. </t>
  </si>
  <si>
    <t>Actividad pesada con resistencia</t>
  </si>
  <si>
    <t>Actividad con esfuerzo moderado</t>
  </si>
  <si>
    <t>No hay esfuerzo aparente, ni resistencia y existe libertad de movimientos.</t>
  </si>
  <si>
    <t>Biomecánico- Manipulación manual de cargas</t>
  </si>
  <si>
    <t>Manipulación manual de las cargas con un riesgo extremo de lesión musculo esquelética. Deben tomarse las medidas correctivas inmediatamente.</t>
  </si>
  <si>
    <t>Manipulación manual de cargas con riesgo significativo de lesión. Se deben modificar las condiciones del trabajo tan pronto como sea posible.</t>
  </si>
  <si>
    <t>Manipulación manual de cargas con riesgo moderado de lesión musculo esquelética sobre las que se precisa una modificación, aunque no inmediata.</t>
  </si>
  <si>
    <t>Manipulación manual de cargas con riesgo leve de lesiones musculo esqueléticas, puede ser necesaria alguna acción.</t>
  </si>
  <si>
    <t>Psicosociales</t>
  </si>
  <si>
    <t>Nivel de riesgo con alta probabilidad de asociarse a respuestas muy altas de estrés. Po consiguiente las dimensiones y dominios que se encuentran bajo esta categoria requieren intervención inmediata en el marco de un sistema de vigilancia epidemiologica.</t>
  </si>
  <si>
    <t>Nivel de riesgo que tiene una importante posibilidad de asociación con respuestas de estrés alto y por tanto, las dimensiones y dominios que se encuentran bajo esta categoria requieren intervención en el marco de sistema de vigilancia epidemiologica.</t>
  </si>
  <si>
    <t>Nivel de riesgo en el que se esperaria una respuesta de estrés moderada, las dimensiones y dominio que se encuentren bajo bajo esta categoria ameritan observación y acciones sistematicas de intervención para prevenir efectos perjudiciales en la salud.</t>
  </si>
  <si>
    <t>No se espera que los factores psicosociales que ontengan puntuaciones de este nivel esten relacionadas con sintomas o respuestas de estrés significativas . Las dimensiones y dominios que se encuentran  bajo esta categoria serán objeto de acciones o programas de intervención, con el fin de mantenerlos en los niveles de riesgo más bajos posibles.</t>
  </si>
  <si>
    <t>Polvos y Humos</t>
  </si>
  <si>
    <t>Evidencia de material particulado depositado sobre una superficie previamente limpia al cabo de 5 min.</t>
  </si>
  <si>
    <t>Evidencia de material particulado depositado sobre una superficie previamente limpia al cabo de más de 5 min.</t>
  </si>
  <si>
    <t>Percepción subjetiva de emisión de polvo sin depósito sobre superficies pero si evidenciadle en luces, ventanas, rayos solares etc.</t>
  </si>
  <si>
    <t>Presencia de fuentes de emisión de polvos sin la percepción anterior</t>
  </si>
  <si>
    <t>Gases y Vapores</t>
  </si>
  <si>
    <t>Presencia de gases y/o vapores en espacios cerrados, se requiere protección respiratoria que suministre aire.</t>
  </si>
  <si>
    <t>Presencia de gases y/o vapores fuertes en espacios abiertos, se requiere protección respiratoria que purifique el aire.</t>
  </si>
  <si>
    <t>Presencia de gases y/o vapores suaves en espacios abiertos, se requiere protección respiratoria que purifique el aire.</t>
  </si>
  <si>
    <t xml:space="preserve">Percepción de olor suave, no requiere protección respiratoria. </t>
  </si>
  <si>
    <t>Manipulación de Productos químicos Líquidos - Sólidos</t>
  </si>
  <si>
    <t xml:space="preserve">Manipulación permanente (varias veces en la jornada o turno)de productos químicos que contenga como nivel de riesgos a la salud 4 según NFPA 704, </t>
  </si>
  <si>
    <t xml:space="preserve">Manipulación una vez por jornada o turno de productos químicos que contenga como nivel de riesgos a la salud 4 según NFPA 704, </t>
  </si>
  <si>
    <t xml:space="preserve">Manipulación ocasional de productos químicos que contenga como nivel de riesgos a la salud 2 según NFPA 704, </t>
  </si>
  <si>
    <t>Manipulación ocasional de productos químicos que contenga como nivel de riesgos a la salud 1 según NFPA 704,</t>
  </si>
  <si>
    <t xml:space="preserve">CONTROL DE CAMBIOS </t>
  </si>
  <si>
    <t>PÁGINA: 5 de6</t>
  </si>
  <si>
    <t>FECHA</t>
  </si>
  <si>
    <t>DESCRIPCIÓN DE LA ACTUALIZACIÓN</t>
  </si>
  <si>
    <t>RESPONSABLE</t>
  </si>
  <si>
    <t>CARGO</t>
  </si>
  <si>
    <t xml:space="preserve">Emision del documento </t>
  </si>
  <si>
    <t>Responsable de SST</t>
  </si>
  <si>
    <t xml:space="preserve">Directora de Talento humano </t>
  </si>
  <si>
    <t xml:space="preserve">Actualizacion según requisitos legales </t>
  </si>
  <si>
    <t xml:space="preserve">Actualizacion del formato
Inclusion de riesgos quimico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</si>
</sst>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1"/>
      <color rgb="FF292929"/>
      <name val="Arial"/>
      <family val="2"/>
    </font>
    <font>
      <sz val="11"/>
      <color theme="1"/>
      <name val="Calibri"/>
      <family val="2"/>
      <scheme val="minor"/>
    </font>
    <font>
      <b/>
      <sz val="9"/>
      <color indexed="81"/>
      <name val="Tahoma"/>
      <family val="2"/>
    </font>
    <font>
      <sz val="9"/>
      <color indexed="81"/>
      <name val="Tahoma"/>
      <family val="2"/>
    </font>
    <font>
      <b/>
      <sz val="12"/>
      <color indexed="81"/>
      <name val="Arial"/>
      <family val="2"/>
    </font>
    <font>
      <sz val="12"/>
      <color indexed="81"/>
      <name val="Arial"/>
      <family val="2"/>
    </font>
    <font>
      <sz val="12"/>
      <color indexed="81"/>
      <name val="Tahoma"/>
      <family val="2"/>
    </font>
    <font>
      <sz val="20"/>
      <color indexed="81"/>
      <name val="Tahoma"/>
      <family val="2"/>
    </font>
    <font>
      <b/>
      <sz val="11"/>
      <color theme="0"/>
      <name val="Arial"/>
      <family val="2"/>
    </font>
    <font>
      <sz val="12"/>
      <color theme="1"/>
      <name val="Arial"/>
      <family val="2"/>
    </font>
    <font>
      <b/>
      <sz val="11"/>
      <name val="Arial"/>
      <family val="2"/>
    </font>
    <font>
      <sz val="11"/>
      <name val="Arial"/>
      <family val="2"/>
    </font>
    <font>
      <b/>
      <sz val="11"/>
      <color theme="0"/>
      <name val="Calibri"/>
      <family val="2"/>
      <scheme val="minor"/>
    </font>
    <font>
      <b/>
      <sz val="10"/>
      <color rgb="FF292929"/>
      <name val="Arial"/>
      <family val="2"/>
    </font>
    <font>
      <sz val="11"/>
      <color theme="0"/>
      <name val="Arial"/>
      <family val="2"/>
    </font>
    <font>
      <b/>
      <sz val="10"/>
      <color theme="0"/>
      <name val="Arial"/>
      <family val="2"/>
    </font>
    <font>
      <b/>
      <sz val="9"/>
      <color rgb="FF292929"/>
      <name val="Arial"/>
      <family val="2"/>
    </font>
    <font>
      <b/>
      <sz val="10"/>
      <color theme="1"/>
      <name val="Arial"/>
      <family val="2"/>
    </font>
    <font>
      <b/>
      <sz val="12"/>
      <color theme="1"/>
      <name val="Arial"/>
      <family val="2"/>
    </font>
    <font>
      <b/>
      <sz val="11"/>
      <color theme="1"/>
      <name val="Arial"/>
      <family val="2"/>
    </font>
    <font>
      <sz val="11"/>
      <color theme="0"/>
      <name val="Calibri"/>
      <family val="2"/>
      <scheme val="minor"/>
    </font>
    <font>
      <sz val="8"/>
      <color rgb="FF000000"/>
      <name val="Arial"/>
      <family val="2"/>
    </font>
    <font>
      <sz val="8"/>
      <color indexed="8"/>
      <name val="Arial"/>
      <family val="2"/>
    </font>
    <font>
      <sz val="8"/>
      <color indexed="12"/>
      <name val="Arial"/>
      <family val="2"/>
    </font>
    <font>
      <b/>
      <sz val="24"/>
      <color theme="0"/>
      <name val="Calibri"/>
      <family val="2"/>
      <scheme val="minor"/>
    </font>
    <font>
      <sz val="11"/>
      <name val="Calibri"/>
      <family val="2"/>
      <scheme val="minor"/>
    </font>
    <font>
      <b/>
      <sz val="9"/>
      <color theme="1"/>
      <name val="Arial"/>
      <family val="2"/>
    </font>
    <font>
      <b/>
      <sz val="8"/>
      <name val="Arial"/>
      <family val="2"/>
    </font>
    <font>
      <b/>
      <sz val="12"/>
      <name val="Arial"/>
      <family val="2"/>
    </font>
    <font>
      <sz val="10"/>
      <name val="Arial"/>
      <family val="2"/>
    </font>
    <font>
      <b/>
      <sz val="10"/>
      <name val="Arial"/>
      <family val="2"/>
    </font>
    <font>
      <sz val="10"/>
      <color rgb="FF000000"/>
      <name val="Arial"/>
      <family val="2"/>
    </font>
    <font>
      <sz val="11"/>
      <color theme="1"/>
      <name val="Calibri"/>
      <family val="2"/>
      <scheme val="minor"/>
    </font>
    <font>
      <b/>
      <sz val="14"/>
      <color theme="0"/>
      <name val="Calibri"/>
      <family val="2"/>
    </font>
    <font>
      <sz val="11"/>
      <name val="Calibri"/>
      <family val="2"/>
    </font>
    <font>
      <b/>
      <sz val="11"/>
      <color rgb="FFFFFFFF"/>
      <name val="Arial"/>
      <family val="2"/>
    </font>
    <font>
      <sz val="11"/>
      <color rgb="FFFFFFFF"/>
      <name val="Arial"/>
      <family val="2"/>
    </font>
    <font>
      <sz val="11"/>
      <color theme="1"/>
      <name val="Arial"/>
      <family val="2"/>
    </font>
    <font>
      <sz val="11"/>
      <color theme="1"/>
      <name val="Calibri"/>
      <family val="2"/>
    </font>
    <font>
      <b/>
      <sz val="11"/>
      <color theme="0"/>
      <name val="Arial"/>
      <family val="2"/>
    </font>
    <font>
      <b/>
      <sz val="11"/>
      <color theme="0"/>
      <name val="Calibri"/>
      <family val="2"/>
    </font>
    <font>
      <b/>
      <sz val="20"/>
      <color theme="1"/>
      <name val="Calibri"/>
      <family val="2"/>
    </font>
    <font>
      <b/>
      <sz val="14"/>
      <color theme="0"/>
      <name val="Arial"/>
      <family val="2"/>
    </font>
    <font>
      <b/>
      <sz val="12"/>
      <color theme="0"/>
      <name val="Arial"/>
      <family val="2"/>
    </font>
    <font>
      <sz val="14"/>
      <color theme="1"/>
      <name val="Calibri"/>
      <family val="2"/>
    </font>
    <font>
      <sz val="12"/>
      <color theme="1"/>
      <name val="Arial"/>
      <family val="2"/>
    </font>
    <font>
      <sz val="14"/>
      <color theme="1"/>
      <name val="Arial"/>
      <family val="2"/>
    </font>
    <font>
      <sz val="12"/>
      <color theme="1"/>
      <name val="Calibri"/>
      <family val="2"/>
    </font>
    <font>
      <i/>
      <sz val="14"/>
      <color theme="1"/>
      <name val="Arial"/>
      <family val="2"/>
    </font>
    <font>
      <b/>
      <sz val="11"/>
      <color theme="1"/>
      <name val="Arial"/>
      <family val="2"/>
    </font>
    <font>
      <sz val="11"/>
      <color rgb="FF000000"/>
      <name val="Calibri"/>
      <family val="2"/>
    </font>
  </fonts>
  <fills count="2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482B"/>
        <bgColor indexed="64"/>
      </patternFill>
    </fill>
    <fill>
      <patternFill patternType="solid">
        <fgColor rgb="FF00FF00"/>
        <bgColor indexed="64"/>
      </patternFill>
    </fill>
    <fill>
      <patternFill patternType="solid">
        <fgColor rgb="FF447CEC"/>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00482B"/>
        <bgColor rgb="FF00482B"/>
      </patternFill>
    </fill>
    <fill>
      <patternFill patternType="solid">
        <fgColor rgb="FF000000"/>
        <bgColor rgb="FF000000"/>
      </patternFill>
    </fill>
    <fill>
      <patternFill patternType="solid">
        <fgColor rgb="FF7F7F7F"/>
        <bgColor rgb="FF7F7F7F"/>
      </patternFill>
    </fill>
    <fill>
      <patternFill patternType="solid">
        <fgColor rgb="FF808080"/>
        <bgColor rgb="FF808080"/>
      </patternFill>
    </fill>
    <fill>
      <patternFill patternType="solid">
        <fgColor rgb="FFBFBFBF"/>
        <bgColor rgb="FFBFBFBF"/>
      </patternFill>
    </fill>
    <fill>
      <patternFill patternType="solid">
        <fgColor rgb="FFF2F2F2"/>
        <bgColor rgb="FFF2F2F2"/>
      </patternFill>
    </fill>
    <fill>
      <patternFill patternType="solid">
        <fgColor rgb="FFFF0000"/>
        <bgColor rgb="FFFF0000"/>
      </patternFill>
    </fill>
    <fill>
      <patternFill patternType="solid">
        <fgColor rgb="FFFFFF00"/>
        <bgColor rgb="FFFFFF00"/>
      </patternFill>
    </fill>
    <fill>
      <patternFill patternType="solid">
        <fgColor rgb="FF33CC33"/>
        <bgColor rgb="FF33CC33"/>
      </patternFill>
    </fill>
    <fill>
      <patternFill patternType="solid">
        <fgColor rgb="FF0066FF"/>
        <bgColor rgb="FF0066FF"/>
      </patternFill>
    </fill>
    <fill>
      <patternFill patternType="solid">
        <fgColor rgb="FF66FF66"/>
        <bgColor rgb="FF66FF66"/>
      </patternFill>
    </fill>
    <fill>
      <patternFill patternType="solid">
        <fgColor rgb="FF00B0F0"/>
        <bgColor rgb="FF00B0F0"/>
      </patternFill>
    </fill>
    <fill>
      <patternFill patternType="solid">
        <fgColor rgb="FFC8C8C8"/>
        <bgColor rgb="FFC8C8C8"/>
      </patternFill>
    </fill>
    <fill>
      <patternFill patternType="solid">
        <fgColor theme="1"/>
        <bgColor theme="1"/>
      </patternFill>
    </fill>
    <fill>
      <patternFill patternType="solid">
        <fgColor rgb="FF92D050"/>
        <bgColor rgb="FF92D050"/>
      </patternFill>
    </fill>
  </fills>
  <borders count="73">
    <border>
      <left/>
      <right/>
      <top/>
      <bottom/>
      <diagonal/>
    </border>
    <border>
      <left style="thin">
        <color rgb="FF4B514E"/>
      </left>
      <right style="thin">
        <color rgb="FF4B514E"/>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right style="medium">
        <color rgb="FFFFFFFF"/>
      </right>
      <top/>
      <bottom style="medium">
        <color rgb="FFFFFFFF"/>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rgb="FFFFFFFF"/>
      </right>
      <top/>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right style="medium">
        <color indexed="64"/>
      </right>
      <top/>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thin">
        <color rgb="FF4B514E"/>
      </left>
      <right/>
      <top style="thin">
        <color rgb="FF4B514E"/>
      </top>
      <bottom style="thin">
        <color rgb="FF4B514E"/>
      </bottom>
      <diagonal/>
    </border>
    <border>
      <left/>
      <right/>
      <top style="thin">
        <color rgb="FF4B514E"/>
      </top>
      <bottom style="thin">
        <color rgb="FF4B514E"/>
      </bottom>
      <diagonal/>
    </border>
    <border>
      <left/>
      <right style="thin">
        <color rgb="FF4B514E"/>
      </right>
      <top style="thin">
        <color rgb="FF4B514E"/>
      </top>
      <bottom style="thin">
        <color rgb="FF4B514E"/>
      </bottom>
      <diagonal/>
    </border>
    <border>
      <left style="thin">
        <color rgb="FF4B514E"/>
      </left>
      <right/>
      <top style="thin">
        <color rgb="FF4B514E"/>
      </top>
      <bottom/>
      <diagonal/>
    </border>
    <border>
      <left/>
      <right/>
      <top style="thin">
        <color rgb="FF4B514E"/>
      </top>
      <bottom/>
      <diagonal/>
    </border>
    <border>
      <left/>
      <right style="thin">
        <color rgb="FF4B514E"/>
      </right>
      <top style="thin">
        <color rgb="FF4B514E"/>
      </top>
      <bottom/>
      <diagonal/>
    </border>
    <border>
      <left style="thin">
        <color rgb="FF4B514E"/>
      </left>
      <right/>
      <top/>
      <bottom style="thin">
        <color rgb="FF4B514E"/>
      </bottom>
      <diagonal/>
    </border>
    <border>
      <left/>
      <right/>
      <top/>
      <bottom style="thin">
        <color rgb="FF4B514E"/>
      </bottom>
      <diagonal/>
    </border>
    <border>
      <left/>
      <right style="thin">
        <color rgb="FF4B514E"/>
      </right>
      <top/>
      <bottom style="thin">
        <color rgb="FF4B514E"/>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FFFFFF"/>
      </right>
      <top style="medium">
        <color rgb="FF000000"/>
      </top>
      <bottom/>
      <diagonal/>
    </border>
    <border>
      <left/>
      <right style="medium">
        <color rgb="FFFFFFFF"/>
      </right>
      <top style="medium">
        <color rgb="FF000000"/>
      </top>
      <bottom/>
      <diagonal/>
    </border>
    <border>
      <left style="medium">
        <color rgb="FFFFFFFF"/>
      </left>
      <right style="medium">
        <color rgb="FF000000"/>
      </right>
      <top style="medium">
        <color rgb="FF000000"/>
      </top>
      <bottom/>
      <diagonal/>
    </border>
    <border>
      <left style="medium">
        <color rgb="FF000000"/>
      </left>
      <right style="medium">
        <color rgb="FFFFFFFF"/>
      </right>
      <top/>
      <bottom style="medium">
        <color rgb="FFFFFFFF"/>
      </bottom>
      <diagonal/>
    </border>
    <border>
      <left style="medium">
        <color rgb="FFFFFFFF"/>
      </left>
      <right style="medium">
        <color rgb="FF000000"/>
      </right>
      <top/>
      <bottom style="medium">
        <color rgb="FFFFFFFF"/>
      </bottom>
      <diagonal/>
    </border>
    <border>
      <left style="medium">
        <color rgb="FF000000"/>
      </left>
      <right/>
      <top style="medium">
        <color rgb="FF000000"/>
      </top>
      <bottom/>
      <diagonal/>
    </border>
    <border>
      <left style="medium">
        <color rgb="FFFFFFFF"/>
      </left>
      <right/>
      <top style="medium">
        <color rgb="FF000000"/>
      </top>
      <bottom style="medium">
        <color rgb="FFFFFFFF"/>
      </bottom>
      <diagonal/>
    </border>
    <border>
      <left/>
      <right/>
      <top style="medium">
        <color rgb="FF000000"/>
      </top>
      <bottom style="medium">
        <color rgb="FFFFFFFF"/>
      </bottom>
      <diagonal/>
    </border>
    <border>
      <left/>
      <right style="medium">
        <color rgb="FF000000"/>
      </right>
      <top style="medium">
        <color rgb="FF000000"/>
      </top>
      <bottom style="medium">
        <color rgb="FFFFFFFF"/>
      </bottom>
      <diagonal/>
    </border>
    <border>
      <left/>
      <right style="medium">
        <color rgb="FF000000"/>
      </right>
      <top/>
      <bottom style="medium">
        <color rgb="FF000000"/>
      </bottom>
      <diagonal/>
    </border>
    <border>
      <left style="medium">
        <color rgb="FF000000"/>
      </left>
      <right/>
      <top/>
      <bottom style="medium">
        <color rgb="FFFFFFFF"/>
      </bottom>
      <diagonal/>
    </border>
    <border>
      <left/>
      <right style="medium">
        <color rgb="FFFFFFFF"/>
      </right>
      <top/>
      <bottom style="medium">
        <color rgb="FF000000"/>
      </bottom>
      <diagonal/>
    </border>
    <border>
      <left style="medium">
        <color rgb="FF000000"/>
      </left>
      <right style="medium">
        <color rgb="FFFFFFFF"/>
      </right>
      <top/>
      <bottom/>
      <diagonal/>
    </border>
    <border>
      <left style="medium">
        <color rgb="FF000000"/>
      </left>
      <right style="medium">
        <color rgb="FFFFFFFF"/>
      </right>
      <top style="medium">
        <color rgb="FFFFFFFF"/>
      </top>
      <bottom/>
      <diagonal/>
    </border>
    <border>
      <left style="medium">
        <color rgb="FF000000"/>
      </left>
      <right style="medium">
        <color rgb="FFFFFFFF"/>
      </right>
      <top/>
      <bottom style="medium">
        <color rgb="FF000000"/>
      </bottom>
      <diagonal/>
    </border>
    <border>
      <left style="medium">
        <color rgb="FFFFFFFF"/>
      </left>
      <right style="medium">
        <color rgb="FF000000"/>
      </right>
      <top/>
      <bottom style="medium">
        <color rgb="FF000000"/>
      </bottom>
      <diagonal/>
    </border>
    <border>
      <left style="medium">
        <color rgb="FF000000"/>
      </left>
      <right style="medium">
        <color rgb="FFFFFFFF"/>
      </right>
      <top style="medium">
        <color rgb="FF000000"/>
      </top>
      <bottom style="medium">
        <color rgb="FFFFFFFF"/>
      </bottom>
      <diagonal/>
    </border>
    <border>
      <left/>
      <right style="medium">
        <color rgb="FFFFFFFF"/>
      </right>
      <top style="medium">
        <color rgb="FF000000"/>
      </top>
      <bottom style="medium">
        <color rgb="FFFFFFFF"/>
      </bottom>
      <diagonal/>
    </border>
    <border>
      <left style="medium">
        <color rgb="FF000000"/>
      </left>
      <right/>
      <top style="medium">
        <color rgb="FF000000"/>
      </top>
      <bottom style="medium">
        <color rgb="FFFFFFFF"/>
      </bottom>
      <diagonal/>
    </border>
    <border>
      <left style="medium">
        <color rgb="FF000000"/>
      </left>
      <right/>
      <top style="medium">
        <color rgb="FFFFFFFF"/>
      </top>
      <bottom style="medium">
        <color rgb="FFFFFFFF"/>
      </bottom>
      <diagonal/>
    </border>
    <border>
      <left/>
      <right style="medium">
        <color rgb="FF000000"/>
      </right>
      <top/>
      <bottom style="medium">
        <color rgb="FFFFFFFF"/>
      </bottom>
      <diagonal/>
    </border>
    <border>
      <left/>
      <right style="medium">
        <color rgb="FF000000"/>
      </right>
      <top/>
      <bottom/>
      <diagonal/>
    </border>
    <border>
      <left style="medium">
        <color rgb="FFFFFFFF"/>
      </left>
      <right style="medium">
        <color rgb="FFFFFFFF"/>
      </right>
      <top/>
      <bottom style="medium">
        <color rgb="FF000000"/>
      </bottom>
      <diagonal/>
    </border>
    <border>
      <left style="medium">
        <color rgb="FFFFFFFF"/>
      </left>
      <right style="medium">
        <color rgb="FFFFFFFF"/>
      </right>
      <top style="medium">
        <color rgb="FF000000"/>
      </top>
      <bottom/>
      <diagonal/>
    </border>
    <border>
      <left style="medium">
        <color rgb="FF000000"/>
      </left>
      <right style="medium">
        <color rgb="FF000000"/>
      </right>
      <top/>
      <bottom style="medium">
        <color rgb="FFFFFFFF"/>
      </bottom>
      <diagonal/>
    </border>
    <border>
      <left style="medium">
        <color rgb="FF000000"/>
      </left>
      <right style="medium">
        <color rgb="FF000000"/>
      </right>
      <top/>
      <bottom style="medium">
        <color rgb="FF000000"/>
      </bottom>
      <diagonal/>
    </border>
    <border>
      <left style="medium">
        <color rgb="FFFFFFFF"/>
      </left>
      <right style="medium">
        <color rgb="FF000000"/>
      </right>
      <top style="medium">
        <color rgb="FFFFFFFF"/>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5" fillId="0" borderId="0"/>
    <xf numFmtId="0" fontId="36" fillId="0" borderId="0"/>
  </cellStyleXfs>
  <cellXfs count="243">
    <xf numFmtId="0" fontId="0" fillId="0" borderId="0" xfId="0"/>
    <xf numFmtId="0" fontId="0" fillId="2" borderId="0" xfId="0" applyFill="1"/>
    <xf numFmtId="0" fontId="1" fillId="2" borderId="0" xfId="0" applyFont="1" applyFill="1"/>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2" fontId="3" fillId="0" borderId="2" xfId="0" applyNumberFormat="1" applyFont="1" applyBorder="1" applyAlignment="1" applyProtection="1">
      <alignment horizontal="center" vertical="center" wrapText="1"/>
      <protection locked="0"/>
    </xf>
    <xf numFmtId="0" fontId="1"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3" fillId="5" borderId="2"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22" fillId="0" borderId="2" xfId="0" applyFont="1" applyBorder="1" applyAlignment="1">
      <alignment horizontal="center" vertical="center" textRotation="90" wrapText="1"/>
    </xf>
    <xf numFmtId="0" fontId="23" fillId="0" borderId="2" xfId="1" applyFont="1" applyBorder="1" applyAlignment="1">
      <alignment horizontal="center" vertical="center" textRotation="90" wrapText="1"/>
    </xf>
    <xf numFmtId="0" fontId="19" fillId="4" borderId="2" xfId="0" applyFont="1" applyFill="1" applyBorder="1" applyAlignment="1">
      <alignment horizontal="center" vertical="center" textRotation="90" wrapText="1"/>
    </xf>
    <xf numFmtId="0" fontId="1" fillId="2" borderId="0" xfId="0" applyFont="1" applyFill="1" applyAlignment="1">
      <alignment textRotation="90"/>
    </xf>
    <xf numFmtId="0" fontId="0" fillId="2" borderId="16" xfId="0" applyFill="1" applyBorder="1"/>
    <xf numFmtId="0" fontId="19" fillId="4" borderId="2" xfId="0" applyFont="1" applyFill="1" applyBorder="1" applyAlignment="1">
      <alignment horizontal="center" vertical="center" wrapText="1"/>
    </xf>
    <xf numFmtId="0" fontId="1" fillId="2" borderId="0" xfId="0" applyFont="1" applyFill="1" applyProtection="1">
      <protection locked="0"/>
    </xf>
    <xf numFmtId="0" fontId="0" fillId="2" borderId="0" xfId="0" applyFill="1" applyProtection="1">
      <protection locked="0"/>
    </xf>
    <xf numFmtId="0" fontId="25" fillId="2" borderId="0" xfId="0" applyFont="1" applyFill="1" applyAlignment="1" applyProtection="1">
      <alignment horizontal="center"/>
      <protection locked="0"/>
    </xf>
    <xf numFmtId="0" fontId="25" fillId="2" borderId="0" xfId="0" applyFont="1" applyFill="1" applyProtection="1">
      <protection locked="0"/>
    </xf>
    <xf numFmtId="0" fontId="0" fillId="0" borderId="0" xfId="0" applyAlignment="1">
      <alignment horizontal="left"/>
    </xf>
    <xf numFmtId="0" fontId="0" fillId="7" borderId="0" xfId="0" applyFill="1"/>
    <xf numFmtId="0" fontId="1" fillId="2" borderId="0" xfId="0" applyFont="1" applyFill="1" applyAlignment="1">
      <alignment horizontal="center" vertical="center"/>
    </xf>
    <xf numFmtId="0" fontId="0" fillId="2" borderId="0" xfId="0" applyFill="1" applyAlignment="1">
      <alignment horizontal="center" vertical="center"/>
    </xf>
    <xf numFmtId="0" fontId="1" fillId="2" borderId="16" xfId="0" applyFont="1" applyFill="1" applyBorder="1" applyAlignment="1">
      <alignment horizontal="center" vertical="center"/>
    </xf>
    <xf numFmtId="0" fontId="24" fillId="2" borderId="0" xfId="0" applyFont="1" applyFill="1"/>
    <xf numFmtId="0" fontId="24" fillId="8" borderId="0" xfId="0" applyFont="1" applyFill="1"/>
    <xf numFmtId="0" fontId="16" fillId="8" borderId="0" xfId="0" applyFont="1" applyFill="1"/>
    <xf numFmtId="0" fontId="18" fillId="2" borderId="0" xfId="0" applyFont="1" applyFill="1"/>
    <xf numFmtId="0" fontId="0" fillId="0" borderId="2" xfId="0" applyBorder="1"/>
    <xf numFmtId="14" fontId="12" fillId="4" borderId="26" xfId="0" applyNumberFormat="1" applyFont="1" applyFill="1" applyBorder="1" applyAlignment="1">
      <alignment horizontal="center" vertical="center" wrapText="1"/>
    </xf>
    <xf numFmtId="0" fontId="12" fillId="4" borderId="26" xfId="0" applyFont="1" applyFill="1" applyBorder="1" applyAlignment="1">
      <alignment horizontal="center" vertical="center" wrapText="1"/>
    </xf>
    <xf numFmtId="0" fontId="24" fillId="0" borderId="0" xfId="0" applyFont="1"/>
    <xf numFmtId="0" fontId="20" fillId="0" borderId="2" xfId="0" applyFont="1" applyBorder="1" applyAlignment="1">
      <alignment horizontal="center" vertical="center" wrapText="1"/>
    </xf>
    <xf numFmtId="0" fontId="22" fillId="2" borderId="0" xfId="0" applyFont="1" applyFill="1" applyAlignment="1">
      <alignment horizontal="center" vertical="center" textRotation="90" wrapText="1"/>
    </xf>
    <xf numFmtId="0" fontId="23" fillId="2" borderId="0" xfId="1" applyFont="1" applyFill="1" applyAlignment="1">
      <alignment horizontal="center" vertical="center" textRotation="90" wrapText="1"/>
    </xf>
    <xf numFmtId="0" fontId="3" fillId="2" borderId="0" xfId="0" applyFont="1" applyFill="1" applyAlignment="1">
      <alignment horizontal="center" vertical="center" wrapText="1"/>
    </xf>
    <xf numFmtId="0" fontId="21" fillId="2" borderId="0" xfId="0" applyFont="1" applyFill="1" applyAlignment="1">
      <alignment horizontal="center" vertical="center" wrapText="1"/>
    </xf>
    <xf numFmtId="2" fontId="3" fillId="2" borderId="0" xfId="0" applyNumberFormat="1" applyFont="1" applyFill="1" applyAlignment="1" applyProtection="1">
      <alignment horizontal="center" vertical="center" wrapText="1"/>
      <protection locked="0"/>
    </xf>
    <xf numFmtId="0" fontId="1" fillId="2" borderId="0" xfId="0" applyFont="1" applyFill="1" applyAlignment="1">
      <alignment horizontal="center" vertical="center" wrapText="1"/>
    </xf>
    <xf numFmtId="0" fontId="3" fillId="2" borderId="0" xfId="0" applyFont="1" applyFill="1" applyAlignment="1">
      <alignment horizontal="center"/>
    </xf>
    <xf numFmtId="0" fontId="25" fillId="0" borderId="0" xfId="0" applyFont="1"/>
    <xf numFmtId="0" fontId="5" fillId="0" borderId="0" xfId="1"/>
    <xf numFmtId="0" fontId="0" fillId="0" borderId="0" xfId="1" applyFont="1"/>
    <xf numFmtId="0" fontId="29" fillId="0" borderId="0" xfId="0" applyFont="1" applyAlignment="1">
      <alignment horizontal="center"/>
    </xf>
    <xf numFmtId="0" fontId="25" fillId="2" borderId="0" xfId="0" applyFont="1" applyFill="1"/>
    <xf numFmtId="0" fontId="12" fillId="4" borderId="2" xfId="0" applyFont="1" applyFill="1" applyBorder="1" applyAlignment="1">
      <alignment horizontal="center" vertical="center" textRotation="90" wrapText="1"/>
    </xf>
    <xf numFmtId="0" fontId="33" fillId="0" borderId="2" xfId="0" applyFont="1" applyBorder="1" applyAlignment="1">
      <alignment horizontal="center" vertical="center" wrapText="1"/>
    </xf>
    <xf numFmtId="0" fontId="0" fillId="0" borderId="2" xfId="0" applyBorder="1" applyAlignment="1">
      <alignment horizontal="center" vertical="center"/>
    </xf>
    <xf numFmtId="0" fontId="34" fillId="0" borderId="2" xfId="0" applyFont="1" applyBorder="1" applyAlignment="1">
      <alignment horizontal="center" vertical="center" wrapText="1"/>
    </xf>
    <xf numFmtId="2" fontId="33" fillId="0" borderId="2" xfId="0" applyNumberFormat="1" applyFont="1" applyBorder="1" applyAlignment="1" applyProtection="1">
      <alignment horizontal="center" vertical="center" wrapText="1"/>
      <protection locked="0"/>
    </xf>
    <xf numFmtId="0" fontId="15" fillId="0" borderId="2" xfId="0" applyFont="1" applyBorder="1" applyAlignment="1">
      <alignment horizontal="center" vertical="center" wrapText="1"/>
    </xf>
    <xf numFmtId="0" fontId="14" fillId="0" borderId="2" xfId="0" applyFont="1" applyBorder="1" applyAlignment="1">
      <alignment horizontal="center" vertical="center" wrapText="1"/>
    </xf>
    <xf numFmtId="2" fontId="15" fillId="0" borderId="2" xfId="0" applyNumberFormat="1" applyFont="1" applyBorder="1" applyAlignment="1" applyProtection="1">
      <alignment horizontal="center" vertical="center" wrapText="1"/>
      <protection locked="0"/>
    </xf>
    <xf numFmtId="0" fontId="15"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32" fillId="0" borderId="2" xfId="0" applyFont="1" applyBorder="1" applyAlignment="1">
      <alignment horizontal="center" vertical="center" textRotation="90" wrapText="1"/>
    </xf>
    <xf numFmtId="0" fontId="14" fillId="0" borderId="2" xfId="0" applyFont="1" applyBorder="1" applyAlignment="1">
      <alignment horizontal="center" vertical="center" textRotation="90" wrapText="1"/>
    </xf>
    <xf numFmtId="0" fontId="2" fillId="0" borderId="5" xfId="0" applyFont="1" applyBorder="1" applyAlignment="1">
      <alignment horizontal="center" vertical="center" wrapText="1"/>
    </xf>
    <xf numFmtId="0" fontId="14" fillId="0" borderId="2" xfId="1" applyFont="1" applyBorder="1" applyAlignment="1">
      <alignment horizontal="center" vertical="center" textRotation="90" wrapText="1"/>
    </xf>
    <xf numFmtId="0" fontId="15" fillId="5" borderId="2"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 fillId="0" borderId="0" xfId="0" applyFont="1" applyAlignment="1">
      <alignment horizontal="justify" vertical="center"/>
    </xf>
    <xf numFmtId="0" fontId="2" fillId="0" borderId="5" xfId="0" applyFont="1" applyBorder="1" applyAlignment="1">
      <alignment vertical="center" wrapText="1"/>
    </xf>
    <xf numFmtId="0" fontId="2" fillId="0" borderId="9" xfId="0" applyFont="1" applyBorder="1" applyAlignment="1">
      <alignment vertical="center" wrapText="1"/>
    </xf>
    <xf numFmtId="0" fontId="2" fillId="0" borderId="0" xfId="0" applyFont="1" applyAlignment="1">
      <alignment horizontal="center" vertical="center"/>
    </xf>
    <xf numFmtId="0" fontId="33" fillId="3" borderId="2" xfId="0" applyFont="1" applyFill="1" applyBorder="1" applyAlignment="1">
      <alignment horizontal="center" vertical="center" wrapText="1"/>
    </xf>
    <xf numFmtId="0" fontId="35" fillId="0" borderId="0" xfId="0" applyFont="1" applyAlignment="1">
      <alignment horizontal="center" vertical="center" wrapText="1"/>
    </xf>
    <xf numFmtId="0" fontId="35" fillId="0" borderId="2" xfId="0" applyFont="1" applyBorder="1" applyAlignment="1">
      <alignment horizontal="center" vertical="center" wrapText="1"/>
    </xf>
    <xf numFmtId="0" fontId="2" fillId="0" borderId="26" xfId="0" applyFont="1" applyBorder="1" applyAlignment="1">
      <alignment horizontal="center" vertical="center"/>
    </xf>
    <xf numFmtId="0" fontId="35" fillId="0" borderId="0" xfId="0" applyFont="1" applyAlignment="1">
      <alignment wrapText="1"/>
    </xf>
    <xf numFmtId="0" fontId="35" fillId="0" borderId="2" xfId="0" applyFont="1" applyBorder="1" applyAlignment="1">
      <alignment wrapText="1"/>
    </xf>
    <xf numFmtId="0" fontId="33" fillId="2" borderId="2" xfId="0" applyFont="1" applyFill="1" applyBorder="1" applyAlignment="1">
      <alignment horizontal="center" vertical="center" wrapText="1"/>
    </xf>
    <xf numFmtId="0" fontId="13" fillId="0" borderId="0" xfId="0" applyFont="1" applyAlignment="1">
      <alignment vertical="center"/>
    </xf>
    <xf numFmtId="0" fontId="36" fillId="0" borderId="0" xfId="2"/>
    <xf numFmtId="0" fontId="39" fillId="10" borderId="31" xfId="2" applyFont="1" applyFill="1" applyBorder="1" applyAlignment="1">
      <alignment horizontal="center" vertical="center" wrapText="1"/>
    </xf>
    <xf numFmtId="0" fontId="39" fillId="10" borderId="32" xfId="2" applyFont="1" applyFill="1" applyBorder="1" applyAlignment="1">
      <alignment horizontal="center" vertical="center" wrapText="1"/>
    </xf>
    <xf numFmtId="0" fontId="39" fillId="10" borderId="3" xfId="2" applyFont="1" applyFill="1" applyBorder="1" applyAlignment="1">
      <alignment horizontal="center" vertical="center" wrapText="1"/>
    </xf>
    <xf numFmtId="0" fontId="40" fillId="11" borderId="34" xfId="2" applyFont="1" applyFill="1" applyBorder="1" applyAlignment="1">
      <alignment horizontal="center" vertical="center" wrapText="1"/>
    </xf>
    <xf numFmtId="0" fontId="40" fillId="11" borderId="3" xfId="2" applyFont="1" applyFill="1" applyBorder="1" applyAlignment="1">
      <alignment horizontal="center" vertical="center" wrapText="1"/>
    </xf>
    <xf numFmtId="0" fontId="41" fillId="0" borderId="40" xfId="2" applyFont="1" applyBorder="1" applyAlignment="1">
      <alignment horizontal="left" vertical="center" wrapText="1"/>
    </xf>
    <xf numFmtId="0" fontId="40" fillId="10" borderId="42" xfId="2" applyFont="1" applyFill="1" applyBorder="1" applyAlignment="1">
      <alignment horizontal="center" vertical="center" wrapText="1"/>
    </xf>
    <xf numFmtId="0" fontId="40" fillId="10" borderId="40" xfId="2" applyFont="1" applyFill="1" applyBorder="1" applyAlignment="1">
      <alignment horizontal="center" vertical="center" wrapText="1"/>
    </xf>
    <xf numFmtId="0" fontId="40" fillId="10" borderId="43" xfId="2" applyFont="1" applyFill="1" applyBorder="1" applyAlignment="1">
      <alignment horizontal="center" vertical="center" wrapText="1"/>
    </xf>
    <xf numFmtId="0" fontId="41" fillId="0" borderId="40" xfId="2" applyFont="1" applyBorder="1" applyAlignment="1">
      <alignment horizontal="center" vertical="center" wrapText="1"/>
    </xf>
    <xf numFmtId="0" fontId="41" fillId="12" borderId="40" xfId="2" applyFont="1" applyFill="1" applyBorder="1" applyAlignment="1">
      <alignment horizontal="center" vertical="center" wrapText="1"/>
    </xf>
    <xf numFmtId="0" fontId="41" fillId="11" borderId="40" xfId="2" applyFont="1" applyFill="1" applyBorder="1" applyAlignment="1">
      <alignment horizontal="center" vertical="center" wrapText="1"/>
    </xf>
    <xf numFmtId="0" fontId="41" fillId="13" borderId="40" xfId="2" applyFont="1" applyFill="1" applyBorder="1" applyAlignment="1">
      <alignment horizontal="center" vertical="center" wrapText="1"/>
    </xf>
    <xf numFmtId="0" fontId="41" fillId="14" borderId="40" xfId="2" applyFont="1" applyFill="1" applyBorder="1" applyAlignment="1">
      <alignment horizontal="center" vertical="center" wrapText="1"/>
    </xf>
    <xf numFmtId="0" fontId="40" fillId="11" borderId="6" xfId="2" applyFont="1" applyFill="1" applyBorder="1" applyAlignment="1">
      <alignment horizontal="center" vertical="center" wrapText="1"/>
    </xf>
    <xf numFmtId="0" fontId="42" fillId="10" borderId="45" xfId="2" applyFont="1" applyFill="1" applyBorder="1" applyAlignment="1">
      <alignment vertical="center" wrapText="1"/>
    </xf>
    <xf numFmtId="0" fontId="40" fillId="11" borderId="42" xfId="2" applyFont="1" applyFill="1" applyBorder="1" applyAlignment="1">
      <alignment horizontal="center" vertical="center" wrapText="1"/>
    </xf>
    <xf numFmtId="0" fontId="39" fillId="10" borderId="47" xfId="2" applyFont="1" applyFill="1" applyBorder="1" applyAlignment="1">
      <alignment horizontal="center" vertical="center" wrapText="1"/>
    </xf>
    <xf numFmtId="0" fontId="39" fillId="10" borderId="48" xfId="2" applyFont="1" applyFill="1" applyBorder="1" applyAlignment="1">
      <alignment horizontal="center" vertical="center" wrapText="1"/>
    </xf>
    <xf numFmtId="0" fontId="39" fillId="10" borderId="39" xfId="2" applyFont="1" applyFill="1" applyBorder="1" applyAlignment="1">
      <alignment horizontal="center" vertical="center" wrapText="1"/>
    </xf>
    <xf numFmtId="16" fontId="40" fillId="11" borderId="3" xfId="2" applyNumberFormat="1" applyFont="1" applyFill="1" applyBorder="1" applyAlignment="1">
      <alignment horizontal="center" vertical="center" wrapText="1"/>
    </xf>
    <xf numFmtId="16" fontId="40" fillId="11" borderId="51" xfId="2" applyNumberFormat="1" applyFont="1" applyFill="1" applyBorder="1" applyAlignment="1">
      <alignment horizontal="center" vertical="center" wrapText="1"/>
    </xf>
    <xf numFmtId="0" fontId="41" fillId="15" borderId="52" xfId="2" applyFont="1" applyFill="1" applyBorder="1" applyAlignment="1">
      <alignment horizontal="center" vertical="center" wrapText="1"/>
    </xf>
    <xf numFmtId="0" fontId="41" fillId="16" borderId="52" xfId="2" applyFont="1" applyFill="1" applyBorder="1" applyAlignment="1">
      <alignment horizontal="center" vertical="center" wrapText="1"/>
    </xf>
    <xf numFmtId="0" fontId="41" fillId="15" borderId="40" xfId="2" applyFont="1" applyFill="1" applyBorder="1" applyAlignment="1">
      <alignment horizontal="center" vertical="center" wrapText="1"/>
    </xf>
    <xf numFmtId="0" fontId="41" fillId="16" borderId="40" xfId="2" applyFont="1" applyFill="1" applyBorder="1" applyAlignment="1">
      <alignment horizontal="center" vertical="center" wrapText="1"/>
    </xf>
    <xf numFmtId="0" fontId="40" fillId="11" borderId="45" xfId="2" applyFont="1" applyFill="1" applyBorder="1" applyAlignment="1">
      <alignment horizontal="center" vertical="center" wrapText="1"/>
    </xf>
    <xf numFmtId="0" fontId="41" fillId="17" borderId="52" xfId="2" applyFont="1" applyFill="1" applyBorder="1" applyAlignment="1">
      <alignment horizontal="right" vertical="center" wrapText="1"/>
    </xf>
    <xf numFmtId="0" fontId="41" fillId="17" borderId="40" xfId="2" applyFont="1" applyFill="1" applyBorder="1" applyAlignment="1">
      <alignment horizontal="right" vertical="center" wrapText="1"/>
    </xf>
    <xf numFmtId="0" fontId="43" fillId="10" borderId="47" xfId="2" applyFont="1" applyFill="1" applyBorder="1" applyAlignment="1">
      <alignment horizontal="center" vertical="center" wrapText="1"/>
    </xf>
    <xf numFmtId="0" fontId="43" fillId="10" borderId="48" xfId="2" applyFont="1" applyFill="1" applyBorder="1" applyAlignment="1">
      <alignment horizontal="center" vertical="center" wrapText="1"/>
    </xf>
    <xf numFmtId="0" fontId="43" fillId="10" borderId="39" xfId="2" applyFont="1" applyFill="1" applyBorder="1" applyAlignment="1">
      <alignment horizontal="center" vertical="center" wrapText="1"/>
    </xf>
    <xf numFmtId="0" fontId="41" fillId="17" borderId="52" xfId="2" applyFont="1" applyFill="1" applyBorder="1" applyAlignment="1">
      <alignment horizontal="center" vertical="center" wrapText="1"/>
    </xf>
    <xf numFmtId="0" fontId="41" fillId="17" borderId="40" xfId="2" applyFont="1" applyFill="1" applyBorder="1" applyAlignment="1">
      <alignment horizontal="center" vertical="center" wrapText="1"/>
    </xf>
    <xf numFmtId="0" fontId="41" fillId="17" borderId="52" xfId="2" applyFont="1" applyFill="1" applyBorder="1" applyAlignment="1">
      <alignment vertical="center" wrapText="1"/>
    </xf>
    <xf numFmtId="0" fontId="41" fillId="18" borderId="52" xfId="2" applyFont="1" applyFill="1" applyBorder="1" applyAlignment="1">
      <alignment horizontal="right" vertical="center" wrapText="1"/>
    </xf>
    <xf numFmtId="0" fontId="41" fillId="18" borderId="40" xfId="2" applyFont="1" applyFill="1" applyBorder="1" applyAlignment="1">
      <alignment horizontal="right" vertical="center" wrapText="1"/>
    </xf>
    <xf numFmtId="0" fontId="39" fillId="10" borderId="30" xfId="2" applyFont="1" applyFill="1" applyBorder="1" applyAlignment="1">
      <alignment horizontal="center" vertical="center" wrapText="1"/>
    </xf>
    <xf numFmtId="0" fontId="39" fillId="10" borderId="34" xfId="2" applyFont="1" applyFill="1" applyBorder="1" applyAlignment="1">
      <alignment horizontal="center" vertical="center" wrapText="1"/>
    </xf>
    <xf numFmtId="0" fontId="39" fillId="10" borderId="51" xfId="2" applyFont="1" applyFill="1" applyBorder="1" applyAlignment="1">
      <alignment horizontal="center" vertical="center" wrapText="1"/>
    </xf>
    <xf numFmtId="0" fontId="41" fillId="11" borderId="55" xfId="2" applyFont="1" applyFill="1" applyBorder="1" applyAlignment="1">
      <alignment horizontal="center" vertical="center" wrapText="1"/>
    </xf>
    <xf numFmtId="0" fontId="41" fillId="19" borderId="40" xfId="2" applyFont="1" applyFill="1" applyBorder="1" applyAlignment="1">
      <alignment horizontal="center" vertical="center" wrapText="1"/>
    </xf>
    <xf numFmtId="0" fontId="41" fillId="11" borderId="56" xfId="2" applyFont="1" applyFill="1" applyBorder="1" applyAlignment="1">
      <alignment horizontal="center" vertical="center" wrapText="1"/>
    </xf>
    <xf numFmtId="0" fontId="41" fillId="20" borderId="40" xfId="2" applyFont="1" applyFill="1" applyBorder="1" applyAlignment="1">
      <alignment horizontal="center" vertical="center" wrapText="1"/>
    </xf>
    <xf numFmtId="0" fontId="41" fillId="0" borderId="40" xfId="2" applyFont="1" applyBorder="1" applyAlignment="1">
      <alignment vertical="center" wrapText="1"/>
    </xf>
    <xf numFmtId="0" fontId="47" fillId="22" borderId="52" xfId="2" applyFont="1" applyFill="1" applyBorder="1" applyAlignment="1">
      <alignment horizontal="center" vertical="center" wrapText="1"/>
    </xf>
    <xf numFmtId="0" fontId="47" fillId="22" borderId="40" xfId="2" applyFont="1" applyFill="1" applyBorder="1" applyAlignment="1">
      <alignment horizontal="center" vertical="center" wrapText="1"/>
    </xf>
    <xf numFmtId="0" fontId="48" fillId="0" borderId="52" xfId="2" applyFont="1" applyBorder="1" applyAlignment="1">
      <alignment vertical="center" wrapText="1"/>
    </xf>
    <xf numFmtId="0" fontId="49" fillId="0" borderId="52" xfId="2" applyFont="1" applyBorder="1" applyAlignment="1">
      <alignment wrapText="1"/>
    </xf>
    <xf numFmtId="0" fontId="49" fillId="0" borderId="52" xfId="2" applyFont="1" applyBorder="1" applyAlignment="1">
      <alignment vertical="center" wrapText="1"/>
    </xf>
    <xf numFmtId="0" fontId="50" fillId="0" borderId="52" xfId="2" applyFont="1" applyBorder="1" applyAlignment="1">
      <alignment vertical="center" wrapText="1"/>
    </xf>
    <xf numFmtId="0" fontId="48" fillId="0" borderId="40" xfId="2" applyFont="1" applyBorder="1" applyAlignment="1">
      <alignment vertical="top" wrapText="1"/>
    </xf>
    <xf numFmtId="0" fontId="49" fillId="0" borderId="40" xfId="2" applyFont="1" applyBorder="1" applyAlignment="1">
      <alignment wrapText="1"/>
    </xf>
    <xf numFmtId="0" fontId="51" fillId="0" borderId="40" xfId="2" applyFont="1" applyBorder="1" applyAlignment="1">
      <alignment vertical="top" wrapText="1"/>
    </xf>
    <xf numFmtId="0" fontId="50" fillId="0" borderId="40" xfId="2" applyFont="1" applyBorder="1" applyAlignment="1">
      <alignment vertical="center" wrapText="1"/>
    </xf>
    <xf numFmtId="0" fontId="49" fillId="0" borderId="40" xfId="2" applyFont="1" applyBorder="1" applyAlignment="1">
      <alignment vertical="center" wrapText="1"/>
    </xf>
    <xf numFmtId="0" fontId="51" fillId="0" borderId="40" xfId="2" applyFont="1" applyBorder="1" applyAlignment="1">
      <alignment wrapText="1"/>
    </xf>
    <xf numFmtId="0" fontId="52" fillId="0" borderId="52" xfId="2" applyFont="1" applyBorder="1" applyAlignment="1">
      <alignment vertical="center" wrapText="1"/>
    </xf>
    <xf numFmtId="0" fontId="43" fillId="22" borderId="67" xfId="2" applyFont="1" applyFill="1" applyBorder="1" applyAlignment="1">
      <alignment horizontal="center" vertical="center" wrapText="1"/>
    </xf>
    <xf numFmtId="0" fontId="41" fillId="15" borderId="67" xfId="2" applyFont="1" applyFill="1" applyBorder="1" applyAlignment="1">
      <alignment horizontal="center" vertical="center" wrapText="1"/>
    </xf>
    <xf numFmtId="0" fontId="41" fillId="16" borderId="67" xfId="2" applyFont="1" applyFill="1" applyBorder="1" applyAlignment="1">
      <alignment horizontal="center" vertical="center" wrapText="1"/>
    </xf>
    <xf numFmtId="0" fontId="41" fillId="23" borderId="67" xfId="2" applyFont="1" applyFill="1" applyBorder="1" applyAlignment="1">
      <alignment horizontal="center" vertical="center" wrapText="1"/>
    </xf>
    <xf numFmtId="0" fontId="41" fillId="20" borderId="67" xfId="2" applyFont="1" applyFill="1" applyBorder="1" applyAlignment="1">
      <alignment horizontal="center" vertical="center" wrapText="1"/>
    </xf>
    <xf numFmtId="0" fontId="43" fillId="9" borderId="67" xfId="2" applyFont="1" applyFill="1" applyBorder="1" applyAlignment="1">
      <alignment horizontal="center" vertical="center" wrapText="1"/>
    </xf>
    <xf numFmtId="0" fontId="41" fillId="0" borderId="67" xfId="2" applyFont="1" applyBorder="1" applyAlignment="1">
      <alignment horizontal="center" vertical="center" wrapText="1"/>
    </xf>
    <xf numFmtId="0" fontId="41" fillId="0" borderId="67" xfId="2" applyFont="1" applyBorder="1" applyAlignment="1">
      <alignment vertical="center" wrapText="1"/>
    </xf>
    <xf numFmtId="14" fontId="2" fillId="0" borderId="2" xfId="0" applyNumberFormat="1" applyFont="1" applyFill="1" applyBorder="1" applyAlignment="1"/>
    <xf numFmtId="0" fontId="2" fillId="0" borderId="71" xfId="0" applyFont="1" applyFill="1" applyBorder="1" applyAlignment="1">
      <alignment wrapText="1"/>
    </xf>
    <xf numFmtId="14" fontId="2" fillId="0" borderId="26" xfId="0" applyNumberFormat="1" applyFont="1" applyFill="1" applyBorder="1" applyAlignment="1"/>
    <xf numFmtId="0" fontId="2" fillId="0" borderId="72" xfId="0" applyFont="1" applyFill="1" applyBorder="1" applyAlignment="1">
      <alignment wrapText="1"/>
    </xf>
    <xf numFmtId="0" fontId="54" fillId="0" borderId="72" xfId="0" applyFont="1" applyFill="1" applyBorder="1" applyAlignment="1">
      <alignment wrapText="1"/>
    </xf>
    <xf numFmtId="0" fontId="28" fillId="6" borderId="4" xfId="0" applyFont="1" applyFill="1" applyBorder="1" applyAlignment="1">
      <alignment horizontal="center" vertical="center"/>
    </xf>
    <xf numFmtId="0" fontId="28" fillId="6" borderId="12" xfId="0" applyFont="1" applyFill="1" applyBorder="1" applyAlignment="1">
      <alignment horizontal="center" vertical="center"/>
    </xf>
    <xf numFmtId="0" fontId="28" fillId="6" borderId="13" xfId="0" applyFont="1" applyFill="1" applyBorder="1" applyAlignment="1">
      <alignment horizontal="center" vertical="center"/>
    </xf>
    <xf numFmtId="0" fontId="28" fillId="6" borderId="16" xfId="0" applyFont="1" applyFill="1" applyBorder="1" applyAlignment="1">
      <alignment horizontal="center" vertical="center"/>
    </xf>
    <xf numFmtId="0" fontId="28" fillId="6" borderId="0" xfId="0" applyFont="1" applyFill="1" applyAlignment="1">
      <alignment horizontal="center" vertical="center"/>
    </xf>
    <xf numFmtId="0" fontId="28" fillId="6" borderId="9" xfId="0" applyFont="1" applyFill="1" applyBorder="1" applyAlignment="1">
      <alignment horizontal="center" vertical="center"/>
    </xf>
    <xf numFmtId="0" fontId="28" fillId="6" borderId="14" xfId="0" applyFont="1" applyFill="1" applyBorder="1" applyAlignment="1">
      <alignment horizontal="center" vertical="center"/>
    </xf>
    <xf numFmtId="0" fontId="28" fillId="6" borderId="15" xfId="0" applyFont="1" applyFill="1" applyBorder="1" applyAlignment="1">
      <alignment horizontal="center" vertical="center"/>
    </xf>
    <xf numFmtId="0" fontId="28" fillId="6" borderId="5" xfId="0" applyFont="1" applyFill="1" applyBorder="1" applyAlignment="1">
      <alignment horizontal="center" vertical="center"/>
    </xf>
    <xf numFmtId="0" fontId="12" fillId="4" borderId="2" xfId="0" applyFont="1" applyFill="1" applyBorder="1" applyAlignment="1">
      <alignment horizontal="center" vertical="center" wrapText="1"/>
    </xf>
    <xf numFmtId="0" fontId="12" fillId="4" borderId="2" xfId="0" applyFont="1" applyFill="1" applyBorder="1" applyAlignment="1">
      <alignment horizontal="left" vertical="center" wrapText="1"/>
    </xf>
    <xf numFmtId="0" fontId="1" fillId="0" borderId="1" xfId="0" applyFont="1" applyBorder="1" applyAlignment="1">
      <alignment vertical="top" textRotation="90" wrapText="1"/>
    </xf>
    <xf numFmtId="0" fontId="4"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5" xfId="0" applyFont="1" applyBorder="1" applyAlignment="1">
      <alignment horizontal="center" vertical="center" wrapText="1"/>
    </xf>
    <xf numFmtId="0" fontId="12" fillId="4" borderId="2" xfId="0" applyFont="1" applyFill="1" applyBorder="1" applyAlignment="1">
      <alignment horizontal="center" vertical="center" textRotation="90" wrapText="1"/>
    </xf>
    <xf numFmtId="0" fontId="30" fillId="2" borderId="0" xfId="0" applyFont="1" applyFill="1" applyAlignment="1">
      <alignment horizontal="left" vertical="center" wrapText="1"/>
    </xf>
    <xf numFmtId="0" fontId="18" fillId="4" borderId="2" xfId="0" applyFont="1" applyFill="1" applyBorder="1" applyAlignment="1">
      <alignment horizontal="center" vertical="center"/>
    </xf>
    <xf numFmtId="0" fontId="19" fillId="4" borderId="2" xfId="0" applyFont="1" applyFill="1" applyBorder="1" applyAlignment="1">
      <alignment horizontal="center" vertical="center" textRotation="90" wrapText="1"/>
    </xf>
    <xf numFmtId="0" fontId="19" fillId="4" borderId="2" xfId="0" applyFont="1" applyFill="1" applyBorder="1" applyAlignment="1">
      <alignment horizontal="center" vertical="center" wrapText="1"/>
    </xf>
    <xf numFmtId="0" fontId="25" fillId="2" borderId="0" xfId="0" applyFont="1" applyFill="1" applyAlignment="1" applyProtection="1">
      <alignment horizontal="center"/>
      <protection locked="0"/>
    </xf>
    <xf numFmtId="0" fontId="25" fillId="2" borderId="0" xfId="0" applyFont="1" applyFill="1" applyAlignment="1" applyProtection="1">
      <alignment horizontal="right"/>
      <protection locked="0"/>
    </xf>
    <xf numFmtId="0" fontId="2" fillId="0" borderId="1" xfId="0" applyFont="1" applyBorder="1" applyAlignment="1">
      <alignment vertical="top" wrapText="1"/>
    </xf>
    <xf numFmtId="0" fontId="20" fillId="0" borderId="1" xfId="0" applyFont="1" applyBorder="1" applyAlignment="1">
      <alignment horizontal="center" vertical="center" wrapText="1"/>
    </xf>
    <xf numFmtId="0" fontId="37" fillId="9" borderId="28" xfId="2" applyFont="1" applyFill="1" applyBorder="1" applyAlignment="1">
      <alignment horizontal="center"/>
    </xf>
    <xf numFmtId="0" fontId="38" fillId="0" borderId="29" xfId="2" applyFont="1" applyBorder="1" applyAlignment="1"/>
    <xf numFmtId="0" fontId="38" fillId="0" borderId="30" xfId="2" applyFont="1" applyBorder="1" applyAlignment="1"/>
    <xf numFmtId="0" fontId="39" fillId="10" borderId="31" xfId="2" applyFont="1" applyFill="1" applyBorder="1" applyAlignment="1">
      <alignment horizontal="center" vertical="center" wrapText="1"/>
    </xf>
    <xf numFmtId="0" fontId="38" fillId="0" borderId="34" xfId="2" applyFont="1" applyBorder="1" applyAlignment="1"/>
    <xf numFmtId="0" fontId="39" fillId="10" borderId="33" xfId="2" applyFont="1" applyFill="1" applyBorder="1" applyAlignment="1">
      <alignment horizontal="center" vertical="center" wrapText="1"/>
    </xf>
    <xf numFmtId="0" fontId="38" fillId="0" borderId="35" xfId="2" applyFont="1" applyBorder="1" applyAlignment="1"/>
    <xf numFmtId="0" fontId="40" fillId="10" borderId="36" xfId="2" applyFont="1" applyFill="1" applyBorder="1" applyAlignment="1">
      <alignment horizontal="center" vertical="center" wrapText="1"/>
    </xf>
    <xf numFmtId="0" fontId="38" fillId="0" borderId="32" xfId="2" applyFont="1" applyBorder="1" applyAlignment="1"/>
    <xf numFmtId="0" fontId="38" fillId="0" borderId="41" xfId="2" applyFont="1" applyBorder="1" applyAlignment="1"/>
    <xf numFmtId="0" fontId="38" fillId="0" borderId="3" xfId="2" applyFont="1" applyBorder="1" applyAlignment="1"/>
    <xf numFmtId="0" fontId="40" fillId="10" borderId="37" xfId="2" applyFont="1" applyFill="1" applyBorder="1" applyAlignment="1">
      <alignment horizontal="center" vertical="center" wrapText="1"/>
    </xf>
    <xf numFmtId="0" fontId="38" fillId="0" borderId="38" xfId="2" applyFont="1" applyBorder="1" applyAlignment="1"/>
    <xf numFmtId="0" fontId="38" fillId="0" borderId="39" xfId="2" applyFont="1" applyBorder="1" applyAlignment="1"/>
    <xf numFmtId="0" fontId="40" fillId="11" borderId="44" xfId="2" applyFont="1" applyFill="1" applyBorder="1" applyAlignment="1">
      <alignment horizontal="center" vertical="center" wrapText="1"/>
    </xf>
    <xf numFmtId="0" fontId="38" fillId="0" borderId="45" xfId="2" applyFont="1" applyBorder="1" applyAlignment="1"/>
    <xf numFmtId="0" fontId="41" fillId="0" borderId="33" xfId="2" applyFont="1" applyBorder="1" applyAlignment="1">
      <alignment horizontal="left" vertical="center" wrapText="1"/>
    </xf>
    <xf numFmtId="0" fontId="38" fillId="0" borderId="46" xfId="2" applyFont="1" applyBorder="1" applyAlignment="1"/>
    <xf numFmtId="0" fontId="40" fillId="10" borderId="49" xfId="2" applyFont="1" applyFill="1" applyBorder="1" applyAlignment="1">
      <alignment horizontal="center" vertical="center" wrapText="1"/>
    </xf>
    <xf numFmtId="0" fontId="38" fillId="0" borderId="48" xfId="2" applyFont="1" applyBorder="1" applyAlignment="1"/>
    <xf numFmtId="0" fontId="40" fillId="10" borderId="50" xfId="2" applyFont="1" applyFill="1" applyBorder="1" applyAlignment="1">
      <alignment horizontal="center" vertical="center" wrapText="1"/>
    </xf>
    <xf numFmtId="0" fontId="38" fillId="0" borderId="7" xfId="2" applyFont="1" applyBorder="1" applyAlignment="1"/>
    <xf numFmtId="0" fontId="40" fillId="10" borderId="44" xfId="2" applyFont="1" applyFill="1" applyBorder="1" applyAlignment="1">
      <alignment horizontal="center" vertical="center" wrapText="1"/>
    </xf>
    <xf numFmtId="0" fontId="38" fillId="0" borderId="43" xfId="2" applyFont="1" applyBorder="1" applyAlignment="1"/>
    <xf numFmtId="0" fontId="40" fillId="11" borderId="8" xfId="2" applyFont="1" applyFill="1" applyBorder="1" applyAlignment="1">
      <alignment horizontal="center" vertical="center" wrapText="1"/>
    </xf>
    <xf numFmtId="0" fontId="38" fillId="0" borderId="10" xfId="2" applyFont="1" applyBorder="1" applyAlignment="1"/>
    <xf numFmtId="0" fontId="38" fillId="0" borderId="11" xfId="2" applyFont="1" applyBorder="1" applyAlignment="1"/>
    <xf numFmtId="0" fontId="38" fillId="0" borderId="53" xfId="2" applyFont="1" applyBorder="1" applyAlignment="1"/>
    <xf numFmtId="0" fontId="44" fillId="9" borderId="28" xfId="2" applyFont="1" applyFill="1" applyBorder="1" applyAlignment="1">
      <alignment horizontal="center"/>
    </xf>
    <xf numFmtId="0" fontId="39" fillId="10" borderId="54" xfId="2" applyFont="1" applyFill="1" applyBorder="1" applyAlignment="1">
      <alignment horizontal="center" vertical="center" wrapText="1"/>
    </xf>
    <xf numFmtId="0" fontId="41" fillId="0" borderId="57" xfId="2" applyFont="1" applyBorder="1" applyAlignment="1">
      <alignment horizontal="left" vertical="center" wrapText="1"/>
    </xf>
    <xf numFmtId="0" fontId="25" fillId="0" borderId="0" xfId="0" applyFont="1" applyAlignment="1">
      <alignment horizontal="right"/>
    </xf>
    <xf numFmtId="0" fontId="31" fillId="2" borderId="0" xfId="0" applyFont="1" applyFill="1" applyAlignment="1">
      <alignment horizontal="left" wrapText="1"/>
    </xf>
    <xf numFmtId="0" fontId="25" fillId="0" borderId="0" xfId="0" applyFont="1" applyAlignment="1">
      <alignment horizontal="center"/>
    </xf>
    <xf numFmtId="0" fontId="49" fillId="0" borderId="58" xfId="2" applyFont="1" applyBorder="1" applyAlignment="1">
      <alignment vertical="center" wrapText="1"/>
    </xf>
    <xf numFmtId="0" fontId="38" fillId="0" borderId="59" xfId="2" applyFont="1" applyBorder="1" applyAlignment="1"/>
    <xf numFmtId="0" fontId="38" fillId="0" borderId="56" xfId="2" applyFont="1" applyBorder="1" applyAlignment="1"/>
    <xf numFmtId="0" fontId="51" fillId="0" borderId="58" xfId="2" applyFont="1" applyBorder="1" applyAlignment="1">
      <alignment vertical="center" wrapText="1"/>
    </xf>
    <xf numFmtId="0" fontId="41" fillId="0" borderId="36" xfId="2" applyFont="1" applyBorder="1" applyAlignment="1">
      <alignment vertical="center" wrapText="1"/>
    </xf>
    <xf numFmtId="0" fontId="38" fillId="0" borderId="60" xfId="2" applyFont="1" applyBorder="1" applyAlignment="1"/>
    <xf numFmtId="0" fontId="38" fillId="0" borderId="61" xfId="2" applyFont="1" applyBorder="1" applyAlignment="1"/>
    <xf numFmtId="0" fontId="41" fillId="0" borderId="62" xfId="2" applyFont="1" applyBorder="1" applyAlignment="1">
      <alignment horizontal="left" vertical="center" wrapText="1"/>
    </xf>
    <xf numFmtId="0" fontId="38" fillId="0" borderId="63" xfId="2" applyFont="1" applyBorder="1" applyAlignment="1"/>
    <xf numFmtId="0" fontId="38" fillId="0" borderId="40" xfId="2" applyFont="1" applyBorder="1" applyAlignment="1"/>
    <xf numFmtId="0" fontId="51" fillId="0" borderId="58" xfId="2" applyFont="1" applyBorder="1" applyAlignment="1">
      <alignment wrapText="1"/>
    </xf>
    <xf numFmtId="0" fontId="45" fillId="21" borderId="58" xfId="2" applyFont="1" applyFill="1" applyBorder="1" applyAlignment="1">
      <alignment horizontal="center" vertical="center" textRotation="90" wrapText="1"/>
    </xf>
    <xf numFmtId="0" fontId="46" fillId="9" borderId="28" xfId="2" applyFont="1" applyFill="1" applyBorder="1" applyAlignment="1">
      <alignment horizontal="center" vertical="center" wrapText="1"/>
    </xf>
    <xf numFmtId="0" fontId="46" fillId="22" borderId="58" xfId="2" applyFont="1" applyFill="1" applyBorder="1" applyAlignment="1">
      <alignment horizontal="center" vertical="center" wrapText="1"/>
    </xf>
    <xf numFmtId="0" fontId="47" fillId="22" borderId="58" xfId="2" applyFont="1" applyFill="1" applyBorder="1" applyAlignment="1">
      <alignment horizontal="center" vertical="center" wrapText="1"/>
    </xf>
    <xf numFmtId="0" fontId="41" fillId="0" borderId="68" xfId="2" applyFont="1" applyBorder="1" applyAlignment="1">
      <alignment horizontal="center" vertical="center" wrapText="1"/>
    </xf>
    <xf numFmtId="0" fontId="38" fillId="0" borderId="69" xfId="2" applyFont="1" applyBorder="1" applyAlignment="1"/>
    <xf numFmtId="0" fontId="38" fillId="0" borderId="70" xfId="2" applyFont="1" applyBorder="1" applyAlignment="1"/>
    <xf numFmtId="0" fontId="47" fillId="9" borderId="64" xfId="2" applyFont="1" applyFill="1" applyBorder="1" applyAlignment="1">
      <alignment horizontal="center" wrapText="1"/>
    </xf>
    <xf numFmtId="0" fontId="38" fillId="0" borderId="65" xfId="2" applyFont="1" applyBorder="1" applyAlignment="1"/>
    <xf numFmtId="0" fontId="38" fillId="0" borderId="66" xfId="2" applyFont="1" applyBorder="1" applyAlignment="1"/>
    <xf numFmtId="0" fontId="43" fillId="22" borderId="64" xfId="2" applyFont="1" applyFill="1" applyBorder="1" applyAlignment="1">
      <alignment horizontal="center" vertical="center" wrapText="1"/>
    </xf>
    <xf numFmtId="0" fontId="53" fillId="21" borderId="64" xfId="2" applyFont="1" applyFill="1" applyBorder="1" applyAlignment="1">
      <alignment horizontal="center" vertical="center" wrapText="1"/>
    </xf>
    <xf numFmtId="0" fontId="25" fillId="2" borderId="0" xfId="0" applyFont="1" applyFill="1" applyAlignment="1">
      <alignment horizontal="right"/>
    </xf>
    <xf numFmtId="0" fontId="2" fillId="0" borderId="2" xfId="0" applyFont="1" applyBorder="1" applyAlignment="1">
      <alignment vertical="top" wrapText="1"/>
    </xf>
    <xf numFmtId="0" fontId="20" fillId="0" borderId="2" xfId="0" applyFont="1" applyBorder="1" applyAlignment="1">
      <alignment horizontal="center" vertical="center" wrapText="1"/>
    </xf>
    <xf numFmtId="0" fontId="25" fillId="2" borderId="0" xfId="0" applyFont="1" applyFill="1" applyAlignment="1">
      <alignment horizontal="center"/>
    </xf>
  </cellXfs>
  <cellStyles count="3">
    <cellStyle name="Normal" xfId="0" builtinId="0"/>
    <cellStyle name="Normal 2" xfId="1" xr:uid="{00000000-0005-0000-0000-000001000000}"/>
    <cellStyle name="Normal 3" xfId="2" xr:uid="{34671102-83F6-457C-A707-9FB6E33796A1}"/>
  </cellStyles>
  <dxfs count="99">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s>
  <tableStyles count="0" defaultTableStyle="TableStyleMedium2" defaultPivotStyle="PivotStyleLight16"/>
  <colors>
    <mruColors>
      <color rgb="FF447CEC"/>
      <color rgb="FF00482B"/>
      <color rgb="FF00FF00"/>
      <color rgb="FF0F3D38"/>
      <color rgb="FFEDE34E"/>
      <color rgb="FFD5CA3D"/>
      <color rgb="FF004846"/>
      <color rgb="FF4B514E"/>
      <color rgb="FF292929"/>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hyperlink" Target="#'Control Cambios Registro '!A1"/><Relationship Id="rId7" Type="http://schemas.openxmlformats.org/officeDocument/2006/relationships/hyperlink" Target="#'PELIGROS HIGIENICOS'!A1"/><Relationship Id="rId2" Type="http://schemas.openxmlformats.org/officeDocument/2006/relationships/image" Target="../media/image1.png"/><Relationship Id="rId1" Type="http://schemas.openxmlformats.org/officeDocument/2006/relationships/hyperlink" Target="https://www.ucundinamarca.edu.co/index.php/servicios2022/sistema-de-gestion-de-seguridad-y-salud-en-el-trabajo" TargetMode="External"/><Relationship Id="rId6" Type="http://schemas.openxmlformats.org/officeDocument/2006/relationships/hyperlink" Target="#'Tabla de peligros'!A1"/><Relationship Id="rId5" Type="http://schemas.openxmlformats.org/officeDocument/2006/relationships/hyperlink" Target="#'Valoracion del riesgo'!A1"/><Relationship Id="rId4" Type="http://schemas.openxmlformats.org/officeDocument/2006/relationships/hyperlink" Target="#MATRIZ!A1"/></Relationships>
</file>

<file path=xl/drawings/_rels/drawing2.xml.rels><?xml version="1.0" encoding="UTF-8" standalone="yes"?>
<Relationships xmlns="http://schemas.openxmlformats.org/package/2006/relationships"><Relationship Id="rId2" Type="http://schemas.openxmlformats.org/officeDocument/2006/relationships/hyperlink" Target="#MEN&#218;!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hyperlink" Target="#MEN&#218;!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hyperlink" Target="#MEN&#218;!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hyperlink" Target="#MEN&#218;!A1"/><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hyperlink" Target="#MEN&#218;!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400050</xdr:colOff>
      <xdr:row>7</xdr:row>
      <xdr:rowOff>95250</xdr:rowOff>
    </xdr:from>
    <xdr:to>
      <xdr:col>8</xdr:col>
      <xdr:colOff>361950</xdr:colOff>
      <xdr:row>15</xdr:row>
      <xdr:rowOff>19050</xdr:rowOff>
    </xdr:to>
    <xdr:pic>
      <xdr:nvPicPr>
        <xdr:cNvPr id="2" name="Imagen 1">
          <a:hlinkClick xmlns:r="http://schemas.openxmlformats.org/officeDocument/2006/relationships" r:id="rId1"/>
          <a:extLst>
            <a:ext uri="{FF2B5EF4-FFF2-40B4-BE49-F238E27FC236}">
              <a16:creationId xmlns:a16="http://schemas.microsoft.com/office/drawing/2014/main" id="{303AA12B-2B64-42B8-B48E-621F097B08DC}"/>
            </a:ext>
          </a:extLst>
        </xdr:cNvPr>
        <xdr:cNvPicPr>
          <a:picLocks noChangeAspect="1"/>
        </xdr:cNvPicPr>
      </xdr:nvPicPr>
      <xdr:blipFill rotWithShape="1">
        <a:blip xmlns:r="http://schemas.openxmlformats.org/officeDocument/2006/relationships" r:embed="rId2"/>
        <a:srcRect l="33833" t="24477" r="35189" b="21862"/>
        <a:stretch/>
      </xdr:blipFill>
      <xdr:spPr>
        <a:xfrm>
          <a:off x="4419600" y="1447800"/>
          <a:ext cx="1485900" cy="1447800"/>
        </a:xfrm>
        <a:prstGeom prst="rect">
          <a:avLst/>
        </a:prstGeom>
        <a:scene3d>
          <a:camera prst="orthographicFront"/>
          <a:lightRig rig="threePt" dir="t"/>
        </a:scene3d>
        <a:sp3d>
          <a:bevelT w="114300" prst="artDeco"/>
        </a:sp3d>
      </xdr:spPr>
    </xdr:pic>
    <xdr:clientData/>
  </xdr:twoCellAnchor>
  <xdr:twoCellAnchor>
    <xdr:from>
      <xdr:col>14</xdr:col>
      <xdr:colOff>295276</xdr:colOff>
      <xdr:row>29</xdr:row>
      <xdr:rowOff>180974</xdr:rowOff>
    </xdr:from>
    <xdr:to>
      <xdr:col>15</xdr:col>
      <xdr:colOff>342900</xdr:colOff>
      <xdr:row>34</xdr:row>
      <xdr:rowOff>152399</xdr:rowOff>
    </xdr:to>
    <xdr:sp macro="" textlink="">
      <xdr:nvSpPr>
        <xdr:cNvPr id="3" name="Diagrama de flujo: multidocumento 2">
          <a:hlinkClick xmlns:r="http://schemas.openxmlformats.org/officeDocument/2006/relationships" r:id="rId3"/>
          <a:extLst>
            <a:ext uri="{FF2B5EF4-FFF2-40B4-BE49-F238E27FC236}">
              <a16:creationId xmlns:a16="http://schemas.microsoft.com/office/drawing/2014/main" id="{86DBC409-3497-48BF-AD15-358CBF1AB240}"/>
            </a:ext>
          </a:extLst>
        </xdr:cNvPr>
        <xdr:cNvSpPr/>
      </xdr:nvSpPr>
      <xdr:spPr>
        <a:xfrm>
          <a:off x="10410826" y="5705474"/>
          <a:ext cx="809624" cy="923925"/>
        </a:xfrm>
        <a:prstGeom prst="flowChartMultidocument">
          <a:avLst/>
        </a:prstGeom>
        <a:solidFill>
          <a:srgbClr val="00482B"/>
        </a:solidFill>
        <a:ln>
          <a:solidFill>
            <a:srgbClr val="0048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800">
              <a:latin typeface="Arial" panose="020B0604020202020204" pitchFamily="34" charset="0"/>
              <a:cs typeface="Arial" panose="020B0604020202020204" pitchFamily="34" charset="0"/>
            </a:rPr>
            <a:t>CONTROL</a:t>
          </a:r>
          <a:r>
            <a:rPr lang="es-CO" sz="800" baseline="0">
              <a:latin typeface="Arial" panose="020B0604020202020204" pitchFamily="34" charset="0"/>
              <a:cs typeface="Arial" panose="020B0604020202020204" pitchFamily="34" charset="0"/>
            </a:rPr>
            <a:t> DE CAMBIOS </a:t>
          </a:r>
          <a:endParaRPr lang="es-CO" sz="800">
            <a:latin typeface="Arial" panose="020B0604020202020204" pitchFamily="34" charset="0"/>
            <a:cs typeface="Arial" panose="020B0604020202020204" pitchFamily="34" charset="0"/>
          </a:endParaRPr>
        </a:p>
      </xdr:txBody>
    </xdr:sp>
    <xdr:clientData/>
  </xdr:twoCellAnchor>
  <xdr:twoCellAnchor>
    <xdr:from>
      <xdr:col>1</xdr:col>
      <xdr:colOff>485775</xdr:colOff>
      <xdr:row>19</xdr:row>
      <xdr:rowOff>10392</xdr:rowOff>
    </xdr:from>
    <xdr:to>
      <xdr:col>4</xdr:col>
      <xdr:colOff>104775</xdr:colOff>
      <xdr:row>23</xdr:row>
      <xdr:rowOff>171451</xdr:rowOff>
    </xdr:to>
    <xdr:sp macro="" textlink="">
      <xdr:nvSpPr>
        <xdr:cNvPr id="4" name="Flecha: pentágono 3">
          <a:hlinkClick xmlns:r="http://schemas.openxmlformats.org/officeDocument/2006/relationships" r:id="rId4"/>
          <a:extLst>
            <a:ext uri="{FF2B5EF4-FFF2-40B4-BE49-F238E27FC236}">
              <a16:creationId xmlns:a16="http://schemas.microsoft.com/office/drawing/2014/main" id="{19EB0D21-8394-49DF-AADD-BD319DB612E2}"/>
            </a:ext>
          </a:extLst>
        </xdr:cNvPr>
        <xdr:cNvSpPr/>
      </xdr:nvSpPr>
      <xdr:spPr>
        <a:xfrm>
          <a:off x="695325" y="3629892"/>
          <a:ext cx="1905000" cy="923059"/>
        </a:xfrm>
        <a:prstGeom prst="homePlate">
          <a:avLst/>
        </a:prstGeom>
        <a:solidFill>
          <a:srgbClr val="447CEC"/>
        </a:solidFill>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panose="020B0604020202020204" pitchFamily="34" charset="0"/>
              <a:cs typeface="Arial" panose="020B0604020202020204" pitchFamily="34" charset="0"/>
            </a:rPr>
            <a:t>PELIGROS</a:t>
          </a:r>
        </a:p>
      </xdr:txBody>
    </xdr:sp>
    <xdr:clientData/>
  </xdr:twoCellAnchor>
  <xdr:twoCellAnchor>
    <xdr:from>
      <xdr:col>4</xdr:col>
      <xdr:colOff>609600</xdr:colOff>
      <xdr:row>19</xdr:row>
      <xdr:rowOff>10392</xdr:rowOff>
    </xdr:from>
    <xdr:to>
      <xdr:col>7</xdr:col>
      <xdr:colOff>325056</xdr:colOff>
      <xdr:row>23</xdr:row>
      <xdr:rowOff>171451</xdr:rowOff>
    </xdr:to>
    <xdr:sp macro="" textlink="">
      <xdr:nvSpPr>
        <xdr:cNvPr id="5" name="Flecha: pentágono 4">
          <a:hlinkClick xmlns:r="http://schemas.openxmlformats.org/officeDocument/2006/relationships" r:id="rId5"/>
          <a:extLst>
            <a:ext uri="{FF2B5EF4-FFF2-40B4-BE49-F238E27FC236}">
              <a16:creationId xmlns:a16="http://schemas.microsoft.com/office/drawing/2014/main" id="{020D2043-A6E3-44CC-8EFA-2FC97EA205CB}"/>
            </a:ext>
          </a:extLst>
        </xdr:cNvPr>
        <xdr:cNvSpPr/>
      </xdr:nvSpPr>
      <xdr:spPr>
        <a:xfrm>
          <a:off x="3105150" y="3629892"/>
          <a:ext cx="2001456" cy="923059"/>
        </a:xfrm>
        <a:prstGeom prst="homePlate">
          <a:avLst/>
        </a:prstGeom>
        <a:solidFill>
          <a:srgbClr val="447CEC"/>
        </a:solidFill>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panose="020B0604020202020204" pitchFamily="34" charset="0"/>
              <a:cs typeface="Arial" panose="020B0604020202020204" pitchFamily="34" charset="0"/>
            </a:rPr>
            <a:t>VALORACIÓN DEL RIESGO </a:t>
          </a:r>
        </a:p>
      </xdr:txBody>
    </xdr:sp>
    <xdr:clientData/>
  </xdr:twoCellAnchor>
  <xdr:twoCellAnchor>
    <xdr:from>
      <xdr:col>8</xdr:col>
      <xdr:colOff>57150</xdr:colOff>
      <xdr:row>19</xdr:row>
      <xdr:rowOff>5195</xdr:rowOff>
    </xdr:from>
    <xdr:to>
      <xdr:col>10</xdr:col>
      <xdr:colOff>438150</xdr:colOff>
      <xdr:row>24</xdr:row>
      <xdr:rowOff>9526</xdr:rowOff>
    </xdr:to>
    <xdr:sp macro="" textlink="">
      <xdr:nvSpPr>
        <xdr:cNvPr id="6" name="Flecha: pentágono 5">
          <a:hlinkClick xmlns:r="http://schemas.openxmlformats.org/officeDocument/2006/relationships" r:id="rId6"/>
          <a:extLst>
            <a:ext uri="{FF2B5EF4-FFF2-40B4-BE49-F238E27FC236}">
              <a16:creationId xmlns:a16="http://schemas.microsoft.com/office/drawing/2014/main" id="{FB9E3F05-7057-41E1-840E-316D74CB57AE}"/>
            </a:ext>
          </a:extLst>
        </xdr:cNvPr>
        <xdr:cNvSpPr/>
      </xdr:nvSpPr>
      <xdr:spPr>
        <a:xfrm>
          <a:off x="5600700" y="3624695"/>
          <a:ext cx="1905000" cy="956831"/>
        </a:xfrm>
        <a:prstGeom prst="homePlate">
          <a:avLst/>
        </a:prstGeom>
        <a:solidFill>
          <a:srgbClr val="447CEC"/>
        </a:solidFill>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panose="020B0604020202020204" pitchFamily="34" charset="0"/>
              <a:cs typeface="Arial" panose="020B0604020202020204" pitchFamily="34" charset="0"/>
            </a:rPr>
            <a:t>TABLA DE PELIGROS </a:t>
          </a:r>
        </a:p>
      </xdr:txBody>
    </xdr:sp>
    <xdr:clientData/>
  </xdr:twoCellAnchor>
  <xdr:twoCellAnchor>
    <xdr:from>
      <xdr:col>11</xdr:col>
      <xdr:colOff>295275</xdr:colOff>
      <xdr:row>18</xdr:row>
      <xdr:rowOff>161925</xdr:rowOff>
    </xdr:from>
    <xdr:to>
      <xdr:col>13</xdr:col>
      <xdr:colOff>676275</xdr:colOff>
      <xdr:row>24</xdr:row>
      <xdr:rowOff>28576</xdr:rowOff>
    </xdr:to>
    <xdr:sp macro="" textlink="">
      <xdr:nvSpPr>
        <xdr:cNvPr id="7" name="Flecha: pentágono 6">
          <a:hlinkClick xmlns:r="http://schemas.openxmlformats.org/officeDocument/2006/relationships" r:id="rId7"/>
          <a:extLst>
            <a:ext uri="{FF2B5EF4-FFF2-40B4-BE49-F238E27FC236}">
              <a16:creationId xmlns:a16="http://schemas.microsoft.com/office/drawing/2014/main" id="{348CC60B-1368-4AA2-964F-12F8C4DF5D1E}"/>
            </a:ext>
          </a:extLst>
        </xdr:cNvPr>
        <xdr:cNvSpPr/>
      </xdr:nvSpPr>
      <xdr:spPr>
        <a:xfrm>
          <a:off x="8124825" y="3609975"/>
          <a:ext cx="1905000" cy="990601"/>
        </a:xfrm>
        <a:prstGeom prst="homePlate">
          <a:avLst/>
        </a:prstGeom>
        <a:solidFill>
          <a:srgbClr val="447CEC"/>
        </a:solidFill>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panose="020B0604020202020204" pitchFamily="34" charset="0"/>
              <a:cs typeface="Arial" panose="020B0604020202020204" pitchFamily="34" charset="0"/>
            </a:rPr>
            <a:t>PELIGROS HIGIENICOS </a:t>
          </a:r>
        </a:p>
      </xdr:txBody>
    </xdr:sp>
    <xdr:clientData/>
  </xdr:twoCellAnchor>
  <xdr:twoCellAnchor editAs="oneCell">
    <xdr:from>
      <xdr:col>1</xdr:col>
      <xdr:colOff>184150</xdr:colOff>
      <xdr:row>1</xdr:row>
      <xdr:rowOff>12700</xdr:rowOff>
    </xdr:from>
    <xdr:to>
      <xdr:col>1</xdr:col>
      <xdr:colOff>581025</xdr:colOff>
      <xdr:row>4</xdr:row>
      <xdr:rowOff>180250</xdr:rowOff>
    </xdr:to>
    <xdr:pic>
      <xdr:nvPicPr>
        <xdr:cNvPr id="8" name="Imagen 7">
          <a:extLst>
            <a:ext uri="{FF2B5EF4-FFF2-40B4-BE49-F238E27FC236}">
              <a16:creationId xmlns:a16="http://schemas.microsoft.com/office/drawing/2014/main" id="{99F8265F-470C-4F87-B189-F70EB86EB613}"/>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bwMode="auto">
        <a:xfrm>
          <a:off x="393700" y="212725"/>
          <a:ext cx="396875" cy="7390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277091</xdr:colOff>
      <xdr:row>1</xdr:row>
      <xdr:rowOff>86591</xdr:rowOff>
    </xdr:from>
    <xdr:to>
      <xdr:col>1</xdr:col>
      <xdr:colOff>658091</xdr:colOff>
      <xdr:row>4</xdr:row>
      <xdr:rowOff>136871</xdr:rowOff>
    </xdr:to>
    <xdr:pic>
      <xdr:nvPicPr>
        <xdr:cNvPr id="3" name="Imagen 2">
          <a:extLst>
            <a:ext uri="{FF2B5EF4-FFF2-40B4-BE49-F238E27FC236}">
              <a16:creationId xmlns:a16="http://schemas.microsoft.com/office/drawing/2014/main" id="{4F1579F1-1907-4E7D-85DD-377E2A040B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091" y="277091"/>
          <a:ext cx="381000" cy="673735"/>
        </a:xfrm>
        <a:prstGeom prst="rect">
          <a:avLst/>
        </a:prstGeom>
        <a:noFill/>
      </xdr:spPr>
    </xdr:pic>
    <xdr:clientData/>
  </xdr:twoCellAnchor>
  <xdr:twoCellAnchor>
    <xdr:from>
      <xdr:col>0</xdr:col>
      <xdr:colOff>1</xdr:colOff>
      <xdr:row>1</xdr:row>
      <xdr:rowOff>28575</xdr:rowOff>
    </xdr:from>
    <xdr:to>
      <xdr:col>0</xdr:col>
      <xdr:colOff>723901</xdr:colOff>
      <xdr:row>3</xdr:row>
      <xdr:rowOff>159758</xdr:rowOff>
    </xdr:to>
    <xdr:sp macro="" textlink="">
      <xdr:nvSpPr>
        <xdr:cNvPr id="4" name="Flecha: hacia abajo 3">
          <a:hlinkClick xmlns:r="http://schemas.openxmlformats.org/officeDocument/2006/relationships" r:id="rId2"/>
          <a:extLst>
            <a:ext uri="{FF2B5EF4-FFF2-40B4-BE49-F238E27FC236}">
              <a16:creationId xmlns:a16="http://schemas.microsoft.com/office/drawing/2014/main" id="{3D7B280D-52B5-4E63-9DA1-B8670B1A1F66}"/>
            </a:ext>
          </a:extLst>
        </xdr:cNvPr>
        <xdr:cNvSpPr/>
      </xdr:nvSpPr>
      <xdr:spPr>
        <a:xfrm rot="5400000">
          <a:off x="96334" y="122742"/>
          <a:ext cx="531233" cy="723900"/>
        </a:xfrm>
        <a:prstGeom prst="downArrow">
          <a:avLst/>
        </a:prstGeom>
        <a:solidFill>
          <a:srgbClr val="447CEC"/>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600" b="1">
              <a:latin typeface="Arial" panose="020B0604020202020204" pitchFamily="34" charset="0"/>
              <a:cs typeface="Arial" panose="020B0604020202020204" pitchFamily="34" charset="0"/>
            </a:rPr>
            <a:t>REGRESAR</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143527</xdr:colOff>
      <xdr:row>1</xdr:row>
      <xdr:rowOff>52192</xdr:rowOff>
    </xdr:from>
    <xdr:to>
      <xdr:col>1</xdr:col>
      <xdr:colOff>524527</xdr:colOff>
      <xdr:row>4</xdr:row>
      <xdr:rowOff>138769</xdr:rowOff>
    </xdr:to>
    <xdr:pic>
      <xdr:nvPicPr>
        <xdr:cNvPr id="3" name="Imagen 2">
          <a:extLst>
            <a:ext uri="{FF2B5EF4-FFF2-40B4-BE49-F238E27FC236}">
              <a16:creationId xmlns:a16="http://schemas.microsoft.com/office/drawing/2014/main" id="{A6EC7841-2820-441E-A0EB-DFE2BF93E3A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308" y="247911"/>
          <a:ext cx="381000" cy="673735"/>
        </a:xfrm>
        <a:prstGeom prst="rect">
          <a:avLst/>
        </a:prstGeom>
        <a:noFill/>
      </xdr:spPr>
    </xdr:pic>
    <xdr:clientData/>
  </xdr:twoCellAnchor>
  <xdr:twoCellAnchor>
    <xdr:from>
      <xdr:col>0</xdr:col>
      <xdr:colOff>0</xdr:colOff>
      <xdr:row>1</xdr:row>
      <xdr:rowOff>114302</xdr:rowOff>
    </xdr:from>
    <xdr:to>
      <xdr:col>0</xdr:col>
      <xdr:colOff>714375</xdr:colOff>
      <xdr:row>4</xdr:row>
      <xdr:rowOff>80963</xdr:rowOff>
    </xdr:to>
    <xdr:sp macro="" textlink="">
      <xdr:nvSpPr>
        <xdr:cNvPr id="4" name="Flecha: hacia abajo 3">
          <a:hlinkClick xmlns:r="http://schemas.openxmlformats.org/officeDocument/2006/relationships" r:id="rId2"/>
          <a:extLst>
            <a:ext uri="{FF2B5EF4-FFF2-40B4-BE49-F238E27FC236}">
              <a16:creationId xmlns:a16="http://schemas.microsoft.com/office/drawing/2014/main" id="{C8C9BCEF-8556-471A-AFF3-033580A2B7B7}"/>
            </a:ext>
          </a:extLst>
        </xdr:cNvPr>
        <xdr:cNvSpPr/>
      </xdr:nvSpPr>
      <xdr:spPr>
        <a:xfrm rot="5400000">
          <a:off x="88107" y="216695"/>
          <a:ext cx="538161" cy="714375"/>
        </a:xfrm>
        <a:prstGeom prst="downArrow">
          <a:avLst/>
        </a:prstGeom>
        <a:solidFill>
          <a:srgbClr val="447CEC"/>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600" b="1">
              <a:latin typeface="Arial" panose="020B0604020202020204" pitchFamily="34" charset="0"/>
              <a:cs typeface="Arial" panose="020B0604020202020204" pitchFamily="34" charset="0"/>
            </a:rPr>
            <a:t>REGRESAR</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152400</xdr:colOff>
      <xdr:row>1</xdr:row>
      <xdr:rowOff>104775</xdr:rowOff>
    </xdr:from>
    <xdr:to>
      <xdr:col>1</xdr:col>
      <xdr:colOff>533400</xdr:colOff>
      <xdr:row>5</xdr:row>
      <xdr:rowOff>16510</xdr:rowOff>
    </xdr:to>
    <xdr:pic>
      <xdr:nvPicPr>
        <xdr:cNvPr id="3" name="Imagen 2">
          <a:extLst>
            <a:ext uri="{FF2B5EF4-FFF2-40B4-BE49-F238E27FC236}">
              <a16:creationId xmlns:a16="http://schemas.microsoft.com/office/drawing/2014/main" id="{F649D07C-ECDA-4E1A-8BD0-F98CCD07944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0" y="295275"/>
          <a:ext cx="381000" cy="673735"/>
        </a:xfrm>
        <a:prstGeom prst="rect">
          <a:avLst/>
        </a:prstGeom>
        <a:noFill/>
      </xdr:spPr>
    </xdr:pic>
    <xdr:clientData/>
  </xdr:twoCellAnchor>
  <xdr:twoCellAnchor>
    <xdr:from>
      <xdr:col>0</xdr:col>
      <xdr:colOff>0</xdr:colOff>
      <xdr:row>0</xdr:row>
      <xdr:rowOff>166689</xdr:rowOff>
    </xdr:from>
    <xdr:to>
      <xdr:col>0</xdr:col>
      <xdr:colOff>723900</xdr:colOff>
      <xdr:row>3</xdr:row>
      <xdr:rowOff>133350</xdr:rowOff>
    </xdr:to>
    <xdr:sp macro="" textlink="">
      <xdr:nvSpPr>
        <xdr:cNvPr id="4" name="Flecha: hacia abajo 3">
          <a:hlinkClick xmlns:r="http://schemas.openxmlformats.org/officeDocument/2006/relationships" r:id="rId2"/>
          <a:extLst>
            <a:ext uri="{FF2B5EF4-FFF2-40B4-BE49-F238E27FC236}">
              <a16:creationId xmlns:a16="http://schemas.microsoft.com/office/drawing/2014/main" id="{6FF4C8A4-2D5C-406B-AA2A-E4756BFEDA93}"/>
            </a:ext>
          </a:extLst>
        </xdr:cNvPr>
        <xdr:cNvSpPr/>
      </xdr:nvSpPr>
      <xdr:spPr>
        <a:xfrm rot="5400000">
          <a:off x="92869" y="73820"/>
          <a:ext cx="538161" cy="723900"/>
        </a:xfrm>
        <a:prstGeom prst="downArrow">
          <a:avLst/>
        </a:prstGeom>
        <a:solidFill>
          <a:srgbClr val="447CEC"/>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600" b="1">
              <a:latin typeface="Arial" panose="020B0604020202020204" pitchFamily="34" charset="0"/>
              <a:cs typeface="Arial" panose="020B0604020202020204" pitchFamily="34" charset="0"/>
            </a:rPr>
            <a:t>REGRESAR</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548408</xdr:colOff>
      <xdr:row>0</xdr:row>
      <xdr:rowOff>173183</xdr:rowOff>
    </xdr:from>
    <xdr:to>
      <xdr:col>1</xdr:col>
      <xdr:colOff>952499</xdr:colOff>
      <xdr:row>4</xdr:row>
      <xdr:rowOff>96463</xdr:rowOff>
    </xdr:to>
    <xdr:pic>
      <xdr:nvPicPr>
        <xdr:cNvPr id="3" name="Imagen 2">
          <a:extLst>
            <a:ext uri="{FF2B5EF4-FFF2-40B4-BE49-F238E27FC236}">
              <a16:creationId xmlns:a16="http://schemas.microsoft.com/office/drawing/2014/main" id="{CDC44C87-BDCC-4937-B86F-73823417F29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3294" y="173183"/>
          <a:ext cx="404091" cy="673735"/>
        </a:xfrm>
        <a:prstGeom prst="rect">
          <a:avLst/>
        </a:prstGeom>
        <a:noFill/>
      </xdr:spPr>
    </xdr:pic>
    <xdr:clientData/>
  </xdr:twoCellAnchor>
  <xdr:twoCellAnchor>
    <xdr:from>
      <xdr:col>0</xdr:col>
      <xdr:colOff>0</xdr:colOff>
      <xdr:row>1</xdr:row>
      <xdr:rowOff>95249</xdr:rowOff>
    </xdr:from>
    <xdr:to>
      <xdr:col>0</xdr:col>
      <xdr:colOff>723900</xdr:colOff>
      <xdr:row>4</xdr:row>
      <xdr:rowOff>61910</xdr:rowOff>
    </xdr:to>
    <xdr:sp macro="" textlink="">
      <xdr:nvSpPr>
        <xdr:cNvPr id="4" name="Flecha: hacia abajo 3">
          <a:hlinkClick xmlns:r="http://schemas.openxmlformats.org/officeDocument/2006/relationships" r:id="rId2"/>
          <a:extLst>
            <a:ext uri="{FF2B5EF4-FFF2-40B4-BE49-F238E27FC236}">
              <a16:creationId xmlns:a16="http://schemas.microsoft.com/office/drawing/2014/main" id="{D1276BC9-6C44-440C-8CEC-0D63A7F1E7FB}"/>
            </a:ext>
          </a:extLst>
        </xdr:cNvPr>
        <xdr:cNvSpPr/>
      </xdr:nvSpPr>
      <xdr:spPr>
        <a:xfrm rot="5400000">
          <a:off x="92869" y="192880"/>
          <a:ext cx="538161" cy="723900"/>
        </a:xfrm>
        <a:prstGeom prst="downArrow">
          <a:avLst/>
        </a:prstGeom>
        <a:solidFill>
          <a:srgbClr val="447CEC"/>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600" b="1">
              <a:latin typeface="Arial" panose="020B0604020202020204" pitchFamily="34" charset="0"/>
              <a:cs typeface="Arial" panose="020B0604020202020204" pitchFamily="34" charset="0"/>
            </a:rPr>
            <a:t>REGRESAR</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257175</xdr:colOff>
      <xdr:row>1</xdr:row>
      <xdr:rowOff>47625</xdr:rowOff>
    </xdr:from>
    <xdr:to>
      <xdr:col>1</xdr:col>
      <xdr:colOff>638175</xdr:colOff>
      <xdr:row>4</xdr:row>
      <xdr:rowOff>149860</xdr:rowOff>
    </xdr:to>
    <xdr:pic>
      <xdr:nvPicPr>
        <xdr:cNvPr id="2" name="Imagen 1">
          <a:extLst>
            <a:ext uri="{FF2B5EF4-FFF2-40B4-BE49-F238E27FC236}">
              <a16:creationId xmlns:a16="http://schemas.microsoft.com/office/drawing/2014/main" id="{F0E12CAA-4A12-492A-A459-7D5810B0570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7625"/>
          <a:ext cx="381000" cy="673735"/>
        </a:xfrm>
        <a:prstGeom prst="rect">
          <a:avLst/>
        </a:prstGeom>
        <a:noFill/>
      </xdr:spPr>
    </xdr:pic>
    <xdr:clientData/>
  </xdr:twoCellAnchor>
  <xdr:twoCellAnchor>
    <xdr:from>
      <xdr:col>0</xdr:col>
      <xdr:colOff>0</xdr:colOff>
      <xdr:row>1</xdr:row>
      <xdr:rowOff>185744</xdr:rowOff>
    </xdr:from>
    <xdr:to>
      <xdr:col>0</xdr:col>
      <xdr:colOff>723900</xdr:colOff>
      <xdr:row>4</xdr:row>
      <xdr:rowOff>152405</xdr:rowOff>
    </xdr:to>
    <xdr:sp macro="" textlink="">
      <xdr:nvSpPr>
        <xdr:cNvPr id="3" name="Flecha: hacia abajo 2">
          <a:hlinkClick xmlns:r="http://schemas.openxmlformats.org/officeDocument/2006/relationships" r:id="rId2"/>
          <a:extLst>
            <a:ext uri="{FF2B5EF4-FFF2-40B4-BE49-F238E27FC236}">
              <a16:creationId xmlns:a16="http://schemas.microsoft.com/office/drawing/2014/main" id="{4A134F2B-4FE1-4B63-A135-AC7093B5FA76}"/>
            </a:ext>
          </a:extLst>
        </xdr:cNvPr>
        <xdr:cNvSpPr/>
      </xdr:nvSpPr>
      <xdr:spPr>
        <a:xfrm rot="5400000">
          <a:off x="92869" y="92875"/>
          <a:ext cx="538161" cy="723900"/>
        </a:xfrm>
        <a:prstGeom prst="downArrow">
          <a:avLst/>
        </a:prstGeom>
        <a:solidFill>
          <a:srgbClr val="447CEC"/>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600" b="1">
              <a:latin typeface="Arial" panose="020B0604020202020204" pitchFamily="34" charset="0"/>
              <a:cs typeface="Arial" panose="020B0604020202020204" pitchFamily="34" charset="0"/>
            </a:rPr>
            <a:t>REGRESAR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MPENSAR%202015\agencias%20de%20colocacion\Agencia%20de%20colocaci&#243;n%20Mosquera\Plan%20de%20emergencia%20Agencia%20de%20colocaci&#243;n%20Mosquer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Principal"/>
      <sheetName val="Esquema Sede Grande"/>
      <sheetName val="Esquema Sede Pequeña"/>
      <sheetName val="Esquema Jardines Sociales"/>
      <sheetName val="Esquema Sedes Enlace o Comedor"/>
      <sheetName val="Información General"/>
      <sheetName val="Análisis de Amenazas"/>
      <sheetName val="Análisis de Vulnerabilidad"/>
      <sheetName val="Vulnerabilidad Comedores"/>
      <sheetName val="Nivel del Riesgo"/>
      <sheetName val="Plan Acción Analisis de Riesgos"/>
      <sheetName val="Historico"/>
      <sheetName val="Recursos Para Emergencias"/>
      <sheetName val="Directorio Telefonico Grandes"/>
      <sheetName val="Directorio Telefonico Pequeñas"/>
      <sheetName val="Directorio Telefonico Jardines"/>
      <sheetName val="Preparación Simulacro"/>
      <sheetName val="Evaluación Simulacro"/>
      <sheetName val="Plan de Acción Grandes"/>
      <sheetName val="Plan de Acción Jardines"/>
      <sheetName val="Plan de Acción Pequeñas"/>
      <sheetName val="PONS"/>
      <sheetName val="PE Enlaces"/>
      <sheetName val="Plan Emergencias Vehiculos"/>
      <sheetName val="Plan de Contingencia"/>
      <sheetName val="Plan de Parques G"/>
      <sheetName val="Plan Parques J"/>
      <sheetName val="Plan de Piscinas"/>
      <sheetName val="Parametros"/>
      <sheetName val="Sedes"/>
      <sheetName val="Brigadistas 2014"/>
      <sheetName val="Reporte de Emergenci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C633F-71AA-4537-9804-FC98C20568EC}">
  <dimension ref="A1:R36"/>
  <sheetViews>
    <sheetView tabSelected="1" workbookViewId="0">
      <selection activeCell="J16" sqref="J15:J16"/>
    </sheetView>
  </sheetViews>
  <sheetFormatPr baseColWidth="10" defaultColWidth="11.42578125" defaultRowHeight="15" x14ac:dyDescent="0.25"/>
  <cols>
    <col min="1" max="1" width="3.140625" style="1" customWidth="1"/>
    <col min="2" max="15" width="11.42578125" style="1"/>
    <col min="16" max="16" width="8.42578125" style="1" customWidth="1"/>
    <col min="17" max="17" width="6.7109375" style="26" customWidth="1"/>
    <col min="18" max="16384" width="11.42578125" style="26"/>
  </cols>
  <sheetData>
    <row r="1" spans="1:18" ht="15.75" thickBot="1" x14ac:dyDescent="0.3">
      <c r="A1" s="21"/>
      <c r="B1" s="21"/>
      <c r="C1" s="21"/>
      <c r="D1" s="21"/>
      <c r="E1" s="21"/>
      <c r="F1" s="21"/>
      <c r="G1" s="21"/>
      <c r="H1" s="21"/>
      <c r="I1" s="21"/>
      <c r="J1" s="21"/>
      <c r="K1" s="21"/>
      <c r="L1" s="21"/>
      <c r="M1" s="21"/>
      <c r="N1" s="21"/>
      <c r="O1" s="21"/>
      <c r="P1" s="21"/>
    </row>
    <row r="2" spans="1:18" ht="15" customHeight="1" x14ac:dyDescent="0.25">
      <c r="A2" s="21"/>
      <c r="B2" s="150" t="s">
        <v>0</v>
      </c>
      <c r="C2" s="151"/>
      <c r="D2" s="151"/>
      <c r="E2" s="151"/>
      <c r="F2" s="151"/>
      <c r="G2" s="151"/>
      <c r="H2" s="151"/>
      <c r="I2" s="151"/>
      <c r="J2" s="151"/>
      <c r="K2" s="151"/>
      <c r="L2" s="151"/>
      <c r="M2" s="151"/>
      <c r="N2" s="151"/>
      <c r="O2" s="152"/>
      <c r="P2" s="21"/>
    </row>
    <row r="3" spans="1:18" ht="15" customHeight="1" x14ac:dyDescent="0.25">
      <c r="A3" s="21"/>
      <c r="B3" s="153"/>
      <c r="C3" s="154"/>
      <c r="D3" s="154"/>
      <c r="E3" s="154"/>
      <c r="F3" s="154"/>
      <c r="G3" s="154"/>
      <c r="H3" s="154"/>
      <c r="I3" s="154"/>
      <c r="J3" s="154"/>
      <c r="K3" s="154"/>
      <c r="L3" s="154"/>
      <c r="M3" s="154"/>
      <c r="N3" s="154"/>
      <c r="O3" s="155"/>
      <c r="P3" s="21"/>
    </row>
    <row r="4" spans="1:18" ht="15" customHeight="1" x14ac:dyDescent="0.25">
      <c r="A4" s="21"/>
      <c r="B4" s="153" t="s">
        <v>1</v>
      </c>
      <c r="C4" s="154"/>
      <c r="D4" s="154"/>
      <c r="E4" s="154"/>
      <c r="F4" s="154"/>
      <c r="G4" s="154"/>
      <c r="H4" s="154"/>
      <c r="I4" s="154"/>
      <c r="J4" s="154"/>
      <c r="K4" s="154"/>
      <c r="L4" s="154"/>
      <c r="M4" s="154"/>
      <c r="N4" s="154"/>
      <c r="O4" s="155"/>
      <c r="P4" s="21"/>
    </row>
    <row r="5" spans="1:18" ht="15.75" customHeight="1" thickBot="1" x14ac:dyDescent="0.3">
      <c r="A5" s="21"/>
      <c r="B5" s="156"/>
      <c r="C5" s="157"/>
      <c r="D5" s="157"/>
      <c r="E5" s="157"/>
      <c r="F5" s="157"/>
      <c r="G5" s="157"/>
      <c r="H5" s="157"/>
      <c r="I5" s="157"/>
      <c r="J5" s="157"/>
      <c r="K5" s="157"/>
      <c r="L5" s="157"/>
      <c r="M5" s="157"/>
      <c r="N5" s="157"/>
      <c r="O5" s="158"/>
      <c r="P5" s="21"/>
    </row>
    <row r="6" spans="1:18" x14ac:dyDescent="0.25">
      <c r="A6" s="21"/>
      <c r="B6" s="21"/>
      <c r="C6" s="21"/>
      <c r="D6" s="21"/>
      <c r="E6" s="21"/>
      <c r="F6" s="21"/>
      <c r="G6" s="21"/>
      <c r="H6" s="21"/>
      <c r="I6" s="21"/>
      <c r="J6" s="21"/>
      <c r="K6" s="21"/>
      <c r="L6" s="21"/>
      <c r="M6" s="21"/>
      <c r="N6" s="21"/>
      <c r="O6" s="21"/>
      <c r="P6" s="21"/>
    </row>
    <row r="7" spans="1:18" x14ac:dyDescent="0.25">
      <c r="A7" s="21"/>
      <c r="B7" s="21"/>
      <c r="C7" s="21"/>
      <c r="D7" s="21"/>
      <c r="E7" s="21"/>
      <c r="F7" s="21"/>
      <c r="G7" s="21"/>
      <c r="H7" s="21"/>
      <c r="I7" s="21"/>
      <c r="J7" s="21"/>
      <c r="K7" s="21"/>
      <c r="L7" s="21"/>
      <c r="M7" s="21"/>
      <c r="N7" s="21"/>
      <c r="O7" s="21"/>
      <c r="P7" s="21"/>
    </row>
    <row r="8" spans="1:18" x14ac:dyDescent="0.25">
      <c r="A8" s="21"/>
      <c r="B8" s="21"/>
      <c r="C8" s="21"/>
      <c r="D8" s="21"/>
      <c r="E8" s="21"/>
      <c r="F8" s="21"/>
      <c r="G8" s="21"/>
      <c r="H8" s="21"/>
      <c r="I8" s="21"/>
      <c r="J8" s="21"/>
      <c r="K8" s="21"/>
      <c r="L8" s="21"/>
      <c r="M8" s="21"/>
      <c r="N8" s="21"/>
      <c r="O8" s="21"/>
      <c r="P8" s="21"/>
    </row>
    <row r="9" spans="1:18" x14ac:dyDescent="0.25">
      <c r="A9" s="21"/>
      <c r="B9" s="21"/>
      <c r="C9" s="21"/>
      <c r="D9" s="21"/>
      <c r="E9" s="21"/>
      <c r="F9" s="21"/>
      <c r="G9" s="21"/>
      <c r="H9" s="21"/>
      <c r="I9" s="21"/>
      <c r="J9" s="21"/>
      <c r="K9" s="21"/>
      <c r="L9" s="21"/>
      <c r="M9" s="21"/>
      <c r="N9" s="21"/>
      <c r="O9" s="21"/>
      <c r="P9" s="21"/>
    </row>
    <row r="10" spans="1:18" x14ac:dyDescent="0.25">
      <c r="A10" s="21"/>
      <c r="B10" s="21"/>
      <c r="C10" s="21"/>
      <c r="D10" s="21"/>
      <c r="E10" s="21"/>
      <c r="F10" s="21"/>
      <c r="G10" s="21"/>
      <c r="H10" s="21"/>
      <c r="I10" s="21"/>
      <c r="J10" s="21"/>
      <c r="K10" s="21"/>
      <c r="L10" s="21"/>
      <c r="M10" s="21"/>
      <c r="N10" s="21"/>
      <c r="O10" s="21"/>
      <c r="P10" s="21"/>
    </row>
    <row r="11" spans="1:18" x14ac:dyDescent="0.25">
      <c r="A11" s="21"/>
      <c r="B11" s="21"/>
      <c r="C11" s="21"/>
      <c r="D11" s="21"/>
      <c r="E11" s="21"/>
      <c r="F11" s="21"/>
      <c r="G11" s="21"/>
      <c r="H11" s="21"/>
      <c r="I11" s="21"/>
      <c r="J11" s="21"/>
      <c r="K11" s="21"/>
      <c r="L11" s="21"/>
      <c r="M11" s="21"/>
      <c r="N11" s="21"/>
      <c r="O11" s="21"/>
      <c r="P11" s="21"/>
      <c r="Q11" s="27"/>
      <c r="R11" s="27"/>
    </row>
    <row r="12" spans="1:18" x14ac:dyDescent="0.25">
      <c r="A12" s="21"/>
      <c r="B12" s="21"/>
      <c r="C12" s="21"/>
      <c r="D12" s="21"/>
      <c r="E12" s="21"/>
      <c r="F12" s="21"/>
      <c r="G12" s="21"/>
      <c r="H12" s="21"/>
      <c r="I12" s="21"/>
      <c r="J12" s="21"/>
      <c r="K12" s="21"/>
      <c r="L12" s="21"/>
      <c r="M12" s="21"/>
      <c r="N12" s="21"/>
      <c r="O12" s="21"/>
      <c r="P12" s="21"/>
      <c r="Q12" s="27"/>
      <c r="R12" s="27"/>
    </row>
    <row r="13" spans="1:18" x14ac:dyDescent="0.25">
      <c r="A13" s="21"/>
      <c r="B13" s="21"/>
      <c r="C13" s="21"/>
      <c r="D13" s="21"/>
      <c r="E13" s="21"/>
      <c r="F13" s="21"/>
      <c r="G13" s="21"/>
      <c r="H13" s="21"/>
      <c r="I13" s="21"/>
      <c r="J13" s="21"/>
      <c r="K13" s="21"/>
      <c r="L13" s="21"/>
      <c r="M13" s="21"/>
      <c r="N13" s="21"/>
      <c r="O13" s="21"/>
      <c r="P13" s="21"/>
    </row>
    <row r="14" spans="1:18" x14ac:dyDescent="0.25">
      <c r="A14" s="21"/>
      <c r="B14" s="21"/>
      <c r="C14" s="21"/>
      <c r="D14" s="21"/>
      <c r="E14" s="21"/>
      <c r="F14" s="21"/>
      <c r="G14" s="21"/>
      <c r="H14" s="21"/>
      <c r="I14" s="21"/>
      <c r="J14" s="21"/>
      <c r="K14" s="21"/>
      <c r="L14" s="21"/>
      <c r="M14" s="21"/>
      <c r="N14" s="21"/>
      <c r="O14" s="21"/>
      <c r="P14" s="21"/>
    </row>
    <row r="15" spans="1:18" x14ac:dyDescent="0.25">
      <c r="A15" s="21"/>
      <c r="B15" s="21"/>
      <c r="C15" s="21"/>
      <c r="D15" s="21"/>
      <c r="E15" s="21"/>
      <c r="F15" s="21"/>
      <c r="G15" s="21"/>
      <c r="H15" s="21"/>
      <c r="I15" s="21"/>
      <c r="J15" s="21"/>
      <c r="K15" s="21"/>
      <c r="L15" s="21"/>
      <c r="M15" s="21"/>
      <c r="N15" s="21"/>
      <c r="O15" s="21"/>
      <c r="P15" s="21"/>
    </row>
    <row r="16" spans="1:18" x14ac:dyDescent="0.25">
      <c r="A16" s="21"/>
      <c r="B16" s="21"/>
      <c r="C16" s="21"/>
      <c r="D16" s="21"/>
      <c r="E16" s="21"/>
      <c r="F16" s="21"/>
      <c r="G16" s="21"/>
      <c r="H16" s="21"/>
      <c r="I16" s="21"/>
      <c r="J16" s="21"/>
      <c r="K16" s="21"/>
      <c r="L16" s="21"/>
      <c r="M16" s="21"/>
      <c r="N16" s="21"/>
      <c r="O16" s="21"/>
      <c r="P16" s="21"/>
    </row>
    <row r="17" spans="1:16" x14ac:dyDescent="0.25">
      <c r="A17" s="21"/>
      <c r="B17" s="21"/>
      <c r="C17" s="21"/>
      <c r="D17" s="21"/>
      <c r="E17" s="21"/>
      <c r="F17" s="21"/>
      <c r="G17" s="21"/>
      <c r="H17" s="21"/>
      <c r="I17" s="21"/>
      <c r="J17" s="21"/>
      <c r="K17" s="21"/>
      <c r="L17" s="21"/>
      <c r="M17" s="21"/>
      <c r="N17" s="21"/>
      <c r="O17" s="21"/>
      <c r="P17" s="21"/>
    </row>
    <row r="18" spans="1:16" x14ac:dyDescent="0.25">
      <c r="A18" s="21"/>
      <c r="B18" s="21"/>
      <c r="C18" s="21"/>
      <c r="D18" s="21"/>
      <c r="E18" s="21"/>
      <c r="F18" s="21"/>
      <c r="G18" s="21"/>
      <c r="H18" s="21"/>
      <c r="I18" s="21"/>
      <c r="J18" s="21"/>
      <c r="K18" s="21"/>
      <c r="L18" s="21"/>
      <c r="M18" s="21"/>
      <c r="N18" s="21"/>
      <c r="O18" s="21"/>
      <c r="P18" s="21"/>
    </row>
    <row r="19" spans="1:16" ht="13.5" customHeight="1" x14ac:dyDescent="0.25">
      <c r="A19" s="21"/>
      <c r="B19" s="21"/>
      <c r="C19" s="21"/>
      <c r="D19" s="21"/>
      <c r="E19" s="21"/>
      <c r="F19" s="21"/>
      <c r="G19" s="21"/>
      <c r="H19" s="21"/>
      <c r="I19" s="21"/>
      <c r="J19" s="21"/>
      <c r="K19" s="21"/>
      <c r="L19" s="21"/>
      <c r="M19" s="21"/>
      <c r="N19" s="21"/>
      <c r="O19" s="21"/>
      <c r="P19" s="21"/>
    </row>
    <row r="20" spans="1:16" x14ac:dyDescent="0.25">
      <c r="A20" s="21"/>
      <c r="B20" s="21"/>
      <c r="C20" s="21"/>
      <c r="D20" s="21"/>
      <c r="E20" s="21"/>
      <c r="F20" s="21"/>
      <c r="G20" s="21"/>
      <c r="H20" s="21"/>
      <c r="I20" s="21"/>
      <c r="J20" s="21"/>
      <c r="K20" s="21"/>
      <c r="L20" s="21"/>
      <c r="M20" s="21"/>
      <c r="N20" s="21"/>
      <c r="O20" s="21"/>
      <c r="P20" s="21"/>
    </row>
    <row r="21" spans="1:16" x14ac:dyDescent="0.25">
      <c r="A21" s="21"/>
      <c r="B21" s="21"/>
      <c r="C21" s="21"/>
      <c r="D21" s="21"/>
      <c r="E21" s="21"/>
      <c r="F21" s="21"/>
      <c r="G21" s="21"/>
      <c r="H21" s="21"/>
      <c r="I21" s="21"/>
      <c r="J21" s="21"/>
      <c r="K21" s="21"/>
      <c r="L21" s="21"/>
      <c r="M21" s="21"/>
      <c r="N21" s="21"/>
      <c r="O21" s="21"/>
      <c r="P21" s="21"/>
    </row>
    <row r="22" spans="1:16" x14ac:dyDescent="0.25">
      <c r="A22" s="21"/>
      <c r="B22" s="21"/>
      <c r="C22" s="21"/>
      <c r="D22" s="21"/>
      <c r="E22" s="21"/>
      <c r="F22" s="21"/>
      <c r="G22" s="21"/>
      <c r="H22" s="21"/>
      <c r="I22" s="21"/>
      <c r="J22" s="21"/>
      <c r="K22" s="21"/>
      <c r="L22" s="21"/>
      <c r="M22" s="21"/>
      <c r="N22" s="21"/>
      <c r="O22" s="21"/>
      <c r="P22" s="21"/>
    </row>
    <row r="23" spans="1:16" x14ac:dyDescent="0.25">
      <c r="A23" s="21"/>
      <c r="B23" s="21"/>
      <c r="C23" s="21"/>
      <c r="D23" s="21"/>
      <c r="E23" s="21"/>
      <c r="F23" s="21"/>
      <c r="G23" s="21"/>
      <c r="H23" s="21"/>
      <c r="I23" s="21"/>
      <c r="J23" s="21"/>
      <c r="K23" s="21"/>
      <c r="L23" s="21"/>
      <c r="M23" s="21"/>
      <c r="N23" s="21"/>
      <c r="O23" s="21"/>
      <c r="P23" s="21"/>
    </row>
    <row r="24" spans="1:16" x14ac:dyDescent="0.25">
      <c r="A24" s="21"/>
      <c r="B24" s="21"/>
      <c r="C24" s="21"/>
      <c r="D24" s="21"/>
      <c r="E24" s="21"/>
      <c r="F24" s="21"/>
      <c r="G24" s="21"/>
      <c r="H24" s="21"/>
      <c r="I24" s="21"/>
      <c r="J24" s="21"/>
      <c r="K24" s="21"/>
      <c r="L24" s="21"/>
      <c r="M24" s="21"/>
      <c r="N24" s="21"/>
      <c r="O24" s="21"/>
      <c r="P24" s="21"/>
    </row>
    <row r="25" spans="1:16" x14ac:dyDescent="0.25">
      <c r="A25" s="21"/>
      <c r="B25" s="21"/>
      <c r="C25" s="21"/>
      <c r="D25" s="21"/>
      <c r="E25" s="21"/>
      <c r="F25" s="21"/>
      <c r="G25" s="21"/>
      <c r="H25" s="21"/>
      <c r="I25" s="21"/>
      <c r="J25" s="21"/>
      <c r="K25" s="21"/>
      <c r="L25" s="21"/>
      <c r="M25" s="21"/>
      <c r="N25" s="21"/>
      <c r="O25" s="21"/>
      <c r="P25" s="21"/>
    </row>
    <row r="26" spans="1:16" x14ac:dyDescent="0.25">
      <c r="A26" s="21"/>
      <c r="B26" s="21"/>
      <c r="C26" s="21"/>
      <c r="D26" s="21"/>
      <c r="E26" s="21"/>
      <c r="F26" s="21"/>
      <c r="G26" s="21"/>
      <c r="H26" s="21"/>
      <c r="I26" s="21"/>
      <c r="J26" s="21"/>
      <c r="K26" s="21"/>
      <c r="L26" s="21"/>
      <c r="M26" s="21"/>
      <c r="N26" s="21"/>
      <c r="O26" s="21"/>
      <c r="P26" s="21"/>
    </row>
    <row r="27" spans="1:16" x14ac:dyDescent="0.25">
      <c r="A27" s="21"/>
      <c r="B27" s="21"/>
      <c r="C27" s="21"/>
      <c r="D27" s="21"/>
      <c r="E27" s="21"/>
      <c r="F27" s="21"/>
      <c r="G27" s="21"/>
      <c r="H27" s="21"/>
      <c r="I27" s="21"/>
      <c r="J27" s="21"/>
      <c r="K27" s="21"/>
      <c r="L27" s="21"/>
      <c r="M27" s="21"/>
      <c r="N27" s="21"/>
      <c r="O27" s="21"/>
      <c r="P27" s="21"/>
    </row>
    <row r="28" spans="1:16" x14ac:dyDescent="0.25">
      <c r="A28" s="21"/>
      <c r="B28" s="21"/>
      <c r="C28" s="21"/>
      <c r="D28" s="21"/>
      <c r="E28" s="21"/>
      <c r="F28" s="21"/>
      <c r="G28" s="21"/>
      <c r="H28" s="21"/>
      <c r="I28" s="21"/>
      <c r="J28" s="21"/>
      <c r="K28" s="21"/>
      <c r="L28" s="21"/>
      <c r="M28" s="21"/>
      <c r="N28" s="21"/>
      <c r="O28" s="21"/>
      <c r="P28" s="21"/>
    </row>
    <row r="29" spans="1:16" x14ac:dyDescent="0.25">
      <c r="A29" s="21"/>
      <c r="B29" s="21"/>
      <c r="C29" s="21"/>
      <c r="D29" s="21"/>
      <c r="E29" s="21"/>
      <c r="F29" s="21"/>
      <c r="G29" s="21"/>
      <c r="H29" s="21"/>
      <c r="I29" s="21"/>
      <c r="J29" s="21"/>
      <c r="K29" s="21"/>
      <c r="L29" s="21"/>
      <c r="M29" s="21"/>
      <c r="N29" s="21"/>
      <c r="O29" s="21"/>
      <c r="P29" s="21"/>
    </row>
    <row r="30" spans="1:16" x14ac:dyDescent="0.25">
      <c r="A30" s="21"/>
      <c r="B30" s="21"/>
      <c r="C30" s="21"/>
      <c r="D30" s="21"/>
      <c r="E30" s="21"/>
      <c r="F30" s="21"/>
      <c r="G30" s="21"/>
      <c r="H30" s="21"/>
      <c r="I30" s="21"/>
      <c r="J30" s="21"/>
      <c r="K30" s="21"/>
      <c r="L30" s="21"/>
      <c r="M30" s="21"/>
      <c r="N30" s="21"/>
      <c r="O30" s="21"/>
      <c r="P30" s="21"/>
    </row>
    <row r="31" spans="1:16" x14ac:dyDescent="0.25">
      <c r="A31" s="21"/>
      <c r="B31" s="21"/>
      <c r="C31" s="21"/>
      <c r="D31" s="21"/>
      <c r="E31" s="21"/>
      <c r="F31" s="21"/>
      <c r="G31" s="21"/>
      <c r="H31" s="21"/>
      <c r="I31" s="21"/>
      <c r="J31" s="21"/>
      <c r="K31" s="21"/>
      <c r="L31" s="21"/>
      <c r="M31" s="21"/>
      <c r="N31" s="21"/>
      <c r="O31" s="21"/>
      <c r="P31" s="21"/>
    </row>
    <row r="32" spans="1:16" x14ac:dyDescent="0.25">
      <c r="A32" s="21"/>
      <c r="B32" s="21"/>
      <c r="C32" s="21"/>
      <c r="D32" s="21"/>
      <c r="E32" s="21"/>
      <c r="F32" s="21"/>
      <c r="G32" s="21"/>
      <c r="H32" s="21"/>
      <c r="I32" s="21"/>
      <c r="J32" s="21"/>
      <c r="K32" s="21"/>
      <c r="L32" s="21"/>
      <c r="M32" s="21"/>
      <c r="N32" s="21"/>
      <c r="O32" s="21"/>
      <c r="P32" s="21"/>
    </row>
    <row r="33" spans="1:16" x14ac:dyDescent="0.25">
      <c r="A33" s="21"/>
      <c r="B33" s="21"/>
      <c r="C33" s="21"/>
      <c r="D33" s="21"/>
      <c r="E33" s="21"/>
      <c r="F33" s="21"/>
      <c r="G33" s="21"/>
      <c r="H33" s="21"/>
      <c r="I33" s="21"/>
      <c r="J33" s="21"/>
      <c r="K33" s="21"/>
      <c r="L33" s="21"/>
      <c r="M33" s="21"/>
      <c r="N33" s="21"/>
      <c r="O33" s="21"/>
      <c r="P33" s="21"/>
    </row>
    <row r="34" spans="1:16" x14ac:dyDescent="0.25">
      <c r="A34" s="21"/>
      <c r="B34" s="21"/>
      <c r="C34" s="21"/>
      <c r="D34" s="21"/>
      <c r="E34" s="21"/>
      <c r="F34" s="21"/>
      <c r="G34" s="21"/>
      <c r="H34" s="21"/>
      <c r="I34" s="21"/>
      <c r="J34" s="21"/>
      <c r="K34" s="21"/>
      <c r="L34" s="21"/>
      <c r="M34" s="21"/>
      <c r="N34" s="21"/>
      <c r="O34" s="21"/>
      <c r="P34" s="21"/>
    </row>
    <row r="35" spans="1:16" x14ac:dyDescent="0.25">
      <c r="A35" s="21"/>
      <c r="B35" s="21"/>
      <c r="C35" s="21"/>
      <c r="D35" s="21"/>
      <c r="E35" s="21"/>
      <c r="F35" s="21"/>
      <c r="G35" s="21"/>
      <c r="H35" s="21"/>
      <c r="I35" s="21"/>
      <c r="J35" s="21"/>
      <c r="K35" s="21"/>
      <c r="L35" s="21"/>
      <c r="M35" s="21"/>
      <c r="N35" s="21"/>
      <c r="O35" s="21"/>
      <c r="P35" s="21"/>
    </row>
    <row r="36" spans="1:16" x14ac:dyDescent="0.25">
      <c r="A36" s="21"/>
      <c r="B36" s="21"/>
      <c r="C36" s="21"/>
      <c r="D36" s="21"/>
      <c r="E36" s="21"/>
      <c r="F36" s="21"/>
      <c r="G36" s="21"/>
      <c r="H36" s="21"/>
      <c r="I36" s="21"/>
      <c r="J36" s="21"/>
      <c r="K36" s="21"/>
      <c r="L36" s="21"/>
      <c r="M36" s="21"/>
      <c r="N36" s="21"/>
      <c r="O36" s="21"/>
      <c r="P36" s="21"/>
    </row>
  </sheetData>
  <sheetProtection algorithmName="SHA-512" hashValue="XZ7MT3HbxSP1wuaNEm7DIIc/mcWAM1ezAM52IQdEtcdQkn7FVzqNQ9CC1ikr4srkCQFyMOkiRZgff8EBwsgLkg==" saltValue="7gmQ1a5FjVKzIxnu/66gmg==" spinCount="100000" sheet="1" objects="1" scenarios="1"/>
  <mergeCells count="2">
    <mergeCell ref="B2:O3"/>
    <mergeCell ref="B4:O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63"/>
  <sheetViews>
    <sheetView view="pageBreakPreview" zoomScale="91" zoomScaleNormal="55" zoomScaleSheetLayoutView="91" workbookViewId="0">
      <pane xSplit="4" ySplit="10" topLeftCell="E11" activePane="bottomRight" state="frozen"/>
      <selection pane="topRight" activeCell="E1" sqref="E1"/>
      <selection pane="bottomLeft" activeCell="A11" sqref="A11"/>
      <selection pane="bottomRight" activeCell="D11" sqref="D11"/>
    </sheetView>
  </sheetViews>
  <sheetFormatPr baseColWidth="10" defaultColWidth="11.42578125" defaultRowHeight="15" x14ac:dyDescent="0.25"/>
  <cols>
    <col min="1" max="1" width="11.5703125" style="14" customWidth="1"/>
    <col min="2" max="2" width="15.85546875" style="13" customWidth="1"/>
    <col min="3" max="3" width="17.28515625" style="13" customWidth="1"/>
    <col min="4" max="4" width="21.28515625" style="13" customWidth="1"/>
    <col min="5" max="5" width="43" style="2" customWidth="1"/>
    <col min="6" max="6" width="85.7109375" style="22" customWidth="1"/>
    <col min="7" max="8" width="11.42578125" style="2"/>
    <col min="9" max="9" width="30" style="2" customWidth="1"/>
    <col min="10" max="10" width="20.85546875" style="2" customWidth="1"/>
    <col min="11" max="11" width="41.42578125" style="2" customWidth="1"/>
    <col min="12" max="12" width="25.7109375" style="2" customWidth="1"/>
    <col min="13" max="13" width="34.5703125" style="2" customWidth="1"/>
    <col min="14" max="14" width="47.140625" style="2" customWidth="1"/>
    <col min="15" max="23" width="11.42578125" style="2"/>
    <col min="24" max="25" width="33.42578125" style="2" customWidth="1"/>
    <col min="26" max="26" width="12.42578125" style="2" customWidth="1"/>
    <col min="27" max="27" width="14.5703125" style="2" customWidth="1"/>
    <col min="28" max="28" width="21.85546875" style="2" customWidth="1"/>
    <col min="29" max="29" width="44.28515625" style="2" customWidth="1"/>
    <col min="30" max="30" width="34.7109375" style="2" customWidth="1"/>
    <col min="31" max="31" width="5.28515625" style="2" customWidth="1"/>
    <col min="32" max="32" width="11.42578125" style="2"/>
    <col min="33" max="16384" width="11.42578125" style="1"/>
  </cols>
  <sheetData>
    <row r="1" spans="1:32" x14ac:dyDescent="0.25">
      <c r="N1" s="2" t="s">
        <v>2</v>
      </c>
    </row>
    <row r="2" spans="1:32" ht="15.75" customHeight="1" x14ac:dyDescent="0.25">
      <c r="A2" s="1"/>
      <c r="B2" s="161"/>
      <c r="C2" s="164" t="s">
        <v>3</v>
      </c>
      <c r="D2" s="165"/>
      <c r="E2" s="165"/>
      <c r="F2" s="165"/>
      <c r="G2" s="165"/>
      <c r="H2" s="165"/>
      <c r="I2" s="165"/>
      <c r="J2" s="165"/>
      <c r="K2" s="165"/>
      <c r="L2" s="165"/>
      <c r="M2" s="165"/>
      <c r="N2" s="165"/>
      <c r="O2" s="165"/>
      <c r="P2" s="165"/>
      <c r="Q2" s="165"/>
      <c r="R2" s="165"/>
      <c r="S2" s="165"/>
      <c r="T2" s="165"/>
      <c r="U2" s="165"/>
      <c r="V2" s="165"/>
      <c r="W2" s="165"/>
      <c r="X2" s="165"/>
      <c r="Y2" s="165"/>
      <c r="Z2" s="165"/>
      <c r="AA2" s="165"/>
      <c r="AB2" s="166"/>
      <c r="AC2" s="162" t="s">
        <v>4</v>
      </c>
      <c r="AD2" s="162"/>
    </row>
    <row r="3" spans="1:32" ht="15.75" customHeight="1" x14ac:dyDescent="0.25">
      <c r="A3" s="1"/>
      <c r="B3" s="161"/>
      <c r="C3" s="164" t="s">
        <v>5</v>
      </c>
      <c r="D3" s="165"/>
      <c r="E3" s="165"/>
      <c r="F3" s="165"/>
      <c r="G3" s="165"/>
      <c r="H3" s="165"/>
      <c r="I3" s="165"/>
      <c r="J3" s="165"/>
      <c r="K3" s="165"/>
      <c r="L3" s="165"/>
      <c r="M3" s="165"/>
      <c r="N3" s="165"/>
      <c r="O3" s="165"/>
      <c r="P3" s="165"/>
      <c r="Q3" s="165"/>
      <c r="R3" s="165"/>
      <c r="S3" s="165"/>
      <c r="T3" s="165"/>
      <c r="U3" s="165"/>
      <c r="V3" s="165"/>
      <c r="W3" s="165"/>
      <c r="X3" s="165"/>
      <c r="Y3" s="165"/>
      <c r="Z3" s="165"/>
      <c r="AA3" s="165"/>
      <c r="AB3" s="166"/>
      <c r="AC3" s="162" t="s">
        <v>6</v>
      </c>
      <c r="AD3" s="162"/>
    </row>
    <row r="4" spans="1:32" ht="16.5" customHeight="1" x14ac:dyDescent="0.25">
      <c r="A4" s="1"/>
      <c r="B4" s="161"/>
      <c r="C4" s="167" t="s">
        <v>7</v>
      </c>
      <c r="D4" s="168"/>
      <c r="E4" s="168"/>
      <c r="F4" s="168"/>
      <c r="G4" s="168"/>
      <c r="H4" s="168"/>
      <c r="I4" s="168"/>
      <c r="J4" s="168"/>
      <c r="K4" s="168"/>
      <c r="L4" s="168"/>
      <c r="M4" s="168"/>
      <c r="N4" s="168"/>
      <c r="O4" s="168"/>
      <c r="P4" s="168"/>
      <c r="Q4" s="168"/>
      <c r="R4" s="168"/>
      <c r="S4" s="168"/>
      <c r="T4" s="168"/>
      <c r="U4" s="168"/>
      <c r="V4" s="168"/>
      <c r="W4" s="168"/>
      <c r="X4" s="168"/>
      <c r="Y4" s="168"/>
      <c r="Z4" s="168"/>
      <c r="AA4" s="168"/>
      <c r="AB4" s="169"/>
      <c r="AC4" s="163" t="s">
        <v>8</v>
      </c>
      <c r="AD4" s="163"/>
    </row>
    <row r="5" spans="1:32" x14ac:dyDescent="0.25">
      <c r="A5" s="1"/>
      <c r="B5" s="161"/>
      <c r="C5" s="170"/>
      <c r="D5" s="171"/>
      <c r="E5" s="171"/>
      <c r="F5" s="171"/>
      <c r="G5" s="171"/>
      <c r="H5" s="171"/>
      <c r="I5" s="171"/>
      <c r="J5" s="171"/>
      <c r="K5" s="171"/>
      <c r="L5" s="171"/>
      <c r="M5" s="171"/>
      <c r="N5" s="171"/>
      <c r="O5" s="171"/>
      <c r="P5" s="171"/>
      <c r="Q5" s="171"/>
      <c r="R5" s="171"/>
      <c r="S5" s="171"/>
      <c r="T5" s="171"/>
      <c r="U5" s="171"/>
      <c r="V5" s="171"/>
      <c r="W5" s="171"/>
      <c r="X5" s="171"/>
      <c r="Y5" s="171"/>
      <c r="Z5" s="171"/>
      <c r="AA5" s="171"/>
      <c r="AB5" s="172"/>
      <c r="AC5" s="162" t="s">
        <v>9</v>
      </c>
      <c r="AD5" s="162"/>
    </row>
    <row r="6" spans="1:32" ht="7.5" customHeight="1" x14ac:dyDescent="0.25"/>
    <row r="7" spans="1:32" x14ac:dyDescent="0.25">
      <c r="A7" s="1"/>
      <c r="B7" s="40">
        <v>33</v>
      </c>
    </row>
    <row r="8" spans="1:32" ht="5.25" customHeight="1" x14ac:dyDescent="0.25"/>
    <row r="9" spans="1:32" ht="45" customHeight="1" x14ac:dyDescent="0.25">
      <c r="A9" s="1"/>
      <c r="B9" s="173" t="s">
        <v>10</v>
      </c>
      <c r="C9" s="173" t="s">
        <v>11</v>
      </c>
      <c r="D9" s="173" t="s">
        <v>12</v>
      </c>
      <c r="E9" s="159" t="s">
        <v>13</v>
      </c>
      <c r="F9" s="159" t="s">
        <v>14</v>
      </c>
      <c r="G9" s="159" t="s">
        <v>15</v>
      </c>
      <c r="H9" s="175"/>
      <c r="I9" s="159" t="s">
        <v>16</v>
      </c>
      <c r="J9" s="159"/>
      <c r="K9" s="176" t="s">
        <v>17</v>
      </c>
      <c r="L9" s="177" t="s">
        <v>18</v>
      </c>
      <c r="M9" s="177"/>
      <c r="N9" s="177"/>
      <c r="O9" s="159" t="s">
        <v>19</v>
      </c>
      <c r="P9" s="159"/>
      <c r="Q9" s="159"/>
      <c r="R9" s="159"/>
      <c r="S9" s="159"/>
      <c r="T9" s="159"/>
      <c r="U9" s="159"/>
      <c r="V9" s="9" t="s">
        <v>20</v>
      </c>
      <c r="W9" s="159" t="s">
        <v>21</v>
      </c>
      <c r="X9" s="159"/>
      <c r="Y9" s="159"/>
      <c r="Z9" s="159" t="s">
        <v>22</v>
      </c>
      <c r="AA9" s="159"/>
      <c r="AB9" s="159"/>
      <c r="AC9" s="160"/>
      <c r="AD9" s="159"/>
      <c r="AE9" s="1"/>
      <c r="AF9" s="1"/>
    </row>
    <row r="10" spans="1:32" ht="106.5" customHeight="1" x14ac:dyDescent="0.25">
      <c r="A10" s="1"/>
      <c r="B10" s="173"/>
      <c r="C10" s="173"/>
      <c r="D10" s="173"/>
      <c r="E10" s="159"/>
      <c r="F10" s="159"/>
      <c r="G10" s="9" t="s">
        <v>23</v>
      </c>
      <c r="H10" s="9" t="s">
        <v>24</v>
      </c>
      <c r="I10" s="9" t="s">
        <v>25</v>
      </c>
      <c r="J10" s="9" t="s">
        <v>26</v>
      </c>
      <c r="K10" s="176"/>
      <c r="L10" s="15" t="s">
        <v>27</v>
      </c>
      <c r="M10" s="12" t="s">
        <v>28</v>
      </c>
      <c r="N10" s="15" t="s">
        <v>29</v>
      </c>
      <c r="O10" s="46" t="s">
        <v>30</v>
      </c>
      <c r="P10" s="46" t="s">
        <v>31</v>
      </c>
      <c r="Q10" s="46" t="s">
        <v>32</v>
      </c>
      <c r="R10" s="46" t="s">
        <v>33</v>
      </c>
      <c r="S10" s="46" t="s">
        <v>34</v>
      </c>
      <c r="T10" s="46" t="s">
        <v>35</v>
      </c>
      <c r="U10" s="46" t="s">
        <v>36</v>
      </c>
      <c r="V10" s="46" t="s">
        <v>37</v>
      </c>
      <c r="W10" s="46" t="s">
        <v>38</v>
      </c>
      <c r="X10" s="9" t="s">
        <v>39</v>
      </c>
      <c r="Y10" s="9" t="s">
        <v>40</v>
      </c>
      <c r="Z10" s="9" t="s">
        <v>41</v>
      </c>
      <c r="AA10" s="9" t="s">
        <v>42</v>
      </c>
      <c r="AB10" s="9" t="s">
        <v>43</v>
      </c>
      <c r="AC10" s="9" t="s">
        <v>44</v>
      </c>
      <c r="AD10" s="9" t="s">
        <v>45</v>
      </c>
      <c r="AE10" s="1"/>
      <c r="AF10" s="1"/>
    </row>
    <row r="11" spans="1:32" s="23" customFormat="1" ht="126" customHeight="1" x14ac:dyDescent="0.25">
      <c r="B11" s="61" t="s">
        <v>46</v>
      </c>
      <c r="C11" s="63" t="s">
        <v>47</v>
      </c>
      <c r="D11" s="63" t="s">
        <v>48</v>
      </c>
      <c r="E11" s="6" t="s">
        <v>49</v>
      </c>
      <c r="F11" s="6" t="s">
        <v>50</v>
      </c>
      <c r="G11" s="6" t="s">
        <v>51</v>
      </c>
      <c r="H11" s="6"/>
      <c r="I11" s="51" t="s">
        <v>52</v>
      </c>
      <c r="J11" s="52" t="s">
        <v>53</v>
      </c>
      <c r="K11" s="53" t="s">
        <v>54</v>
      </c>
      <c r="L11" s="51" t="s">
        <v>55</v>
      </c>
      <c r="M11" s="53" t="s">
        <v>56</v>
      </c>
      <c r="N11" s="53" t="s">
        <v>57</v>
      </c>
      <c r="O11" s="51">
        <v>2</v>
      </c>
      <c r="P11" s="51">
        <v>3</v>
      </c>
      <c r="Q11" s="51">
        <f t="shared" ref="Q11:Q45" si="0">O11*P11</f>
        <v>6</v>
      </c>
      <c r="R11" s="51" t="str">
        <f t="shared" ref="R11:R45" si="1">IF(Q11&lt;=4,"BAJO",IF(Q11&lt;=8,"MEDIO",IF(Q11&lt;=20,"ALTO","MUY ALTO")))</f>
        <v>MEDIO</v>
      </c>
      <c r="S11" s="51">
        <v>10</v>
      </c>
      <c r="T11" s="51">
        <f t="shared" ref="T11:T45" si="2">Q11*S11</f>
        <v>60</v>
      </c>
      <c r="U11" s="51" t="str">
        <f t="shared" ref="U11:U45" si="3">IF(T11&lt;=20,"IV",IF(T11&lt;=120,"III",IF(T11&lt;=500,"II",IF(T11&lt;=4000,"I",FALSE))))</f>
        <v>III</v>
      </c>
      <c r="V11" s="64" t="str">
        <f t="shared" ref="V11:V45" si="4">IF(U11="IV","Aceptable",IF(U11="III","Mejorable",IF(U11="II","aceptable con control especifico",IF(U11="I","No aceptable",FALSE))))</f>
        <v>Mejorable</v>
      </c>
      <c r="W11" s="51">
        <v>2</v>
      </c>
      <c r="X11" s="53" t="s">
        <v>58</v>
      </c>
      <c r="Y11" s="54" t="s">
        <v>59</v>
      </c>
      <c r="Z11" s="51" t="s">
        <v>60</v>
      </c>
      <c r="AA11" s="51" t="s">
        <v>60</v>
      </c>
      <c r="AB11" s="51" t="s">
        <v>60</v>
      </c>
      <c r="AC11" s="51" t="s">
        <v>61</v>
      </c>
      <c r="AD11" s="51" t="s">
        <v>60</v>
      </c>
    </row>
    <row r="12" spans="1:32" s="23" customFormat="1" ht="101.25" customHeight="1" x14ac:dyDescent="0.25">
      <c r="B12" s="61" t="s">
        <v>46</v>
      </c>
      <c r="C12" s="63" t="s">
        <v>47</v>
      </c>
      <c r="D12" s="63" t="s">
        <v>48</v>
      </c>
      <c r="E12" s="6" t="s">
        <v>49</v>
      </c>
      <c r="F12" s="6" t="s">
        <v>50</v>
      </c>
      <c r="G12" s="6"/>
      <c r="H12" s="6" t="s">
        <v>51</v>
      </c>
      <c r="I12" s="51" t="s">
        <v>62</v>
      </c>
      <c r="J12" s="52" t="s">
        <v>53</v>
      </c>
      <c r="K12" s="53" t="s">
        <v>63</v>
      </c>
      <c r="L12" s="51" t="s">
        <v>55</v>
      </c>
      <c r="M12" s="53" t="s">
        <v>64</v>
      </c>
      <c r="N12" s="53" t="s">
        <v>65</v>
      </c>
      <c r="O12" s="51">
        <v>2</v>
      </c>
      <c r="P12" s="51">
        <v>2</v>
      </c>
      <c r="Q12" s="51">
        <v>4</v>
      </c>
      <c r="R12" s="51" t="str">
        <f t="shared" si="1"/>
        <v>BAJO</v>
      </c>
      <c r="S12" s="51">
        <v>10</v>
      </c>
      <c r="T12" s="51">
        <f t="shared" si="2"/>
        <v>40</v>
      </c>
      <c r="U12" s="51" t="str">
        <f t="shared" si="3"/>
        <v>III</v>
      </c>
      <c r="V12" s="64" t="str">
        <f t="shared" si="4"/>
        <v>Mejorable</v>
      </c>
      <c r="W12" s="51">
        <v>2</v>
      </c>
      <c r="X12" s="53" t="s">
        <v>66</v>
      </c>
      <c r="Y12" s="54" t="s">
        <v>23</v>
      </c>
      <c r="Z12" s="51" t="s">
        <v>60</v>
      </c>
      <c r="AA12" s="51" t="s">
        <v>60</v>
      </c>
      <c r="AB12" s="51" t="s">
        <v>60</v>
      </c>
      <c r="AC12" s="51" t="s">
        <v>67</v>
      </c>
      <c r="AD12" s="51" t="s">
        <v>60</v>
      </c>
    </row>
    <row r="13" spans="1:32" s="23" customFormat="1" ht="98.25" customHeight="1" x14ac:dyDescent="0.25">
      <c r="B13" s="61" t="s">
        <v>46</v>
      </c>
      <c r="C13" s="63" t="s">
        <v>47</v>
      </c>
      <c r="D13" s="63" t="s">
        <v>48</v>
      </c>
      <c r="E13" s="6" t="s">
        <v>49</v>
      </c>
      <c r="F13" s="6" t="s">
        <v>50</v>
      </c>
      <c r="G13" s="6" t="s">
        <v>51</v>
      </c>
      <c r="H13" s="6"/>
      <c r="I13" s="51" t="s">
        <v>68</v>
      </c>
      <c r="J13" s="52" t="s">
        <v>69</v>
      </c>
      <c r="K13" s="53" t="s">
        <v>70</v>
      </c>
      <c r="L13" s="51" t="s">
        <v>71</v>
      </c>
      <c r="M13" s="53" t="s">
        <v>72</v>
      </c>
      <c r="N13" s="53" t="s">
        <v>73</v>
      </c>
      <c r="O13" s="51">
        <v>2</v>
      </c>
      <c r="P13" s="51">
        <v>2</v>
      </c>
      <c r="Q13" s="51">
        <f t="shared" si="0"/>
        <v>4</v>
      </c>
      <c r="R13" s="51" t="str">
        <f t="shared" si="1"/>
        <v>BAJO</v>
      </c>
      <c r="S13" s="51">
        <v>25</v>
      </c>
      <c r="T13" s="51">
        <f t="shared" si="2"/>
        <v>100</v>
      </c>
      <c r="U13" s="51" t="str">
        <f t="shared" si="3"/>
        <v>III</v>
      </c>
      <c r="V13" s="64" t="str">
        <f t="shared" si="4"/>
        <v>Mejorable</v>
      </c>
      <c r="W13" s="51">
        <v>2</v>
      </c>
      <c r="X13" s="53" t="s">
        <v>74</v>
      </c>
      <c r="Y13" s="54" t="s">
        <v>23</v>
      </c>
      <c r="Z13" s="51" t="s">
        <v>60</v>
      </c>
      <c r="AA13" s="51" t="s">
        <v>60</v>
      </c>
      <c r="AB13" s="51" t="s">
        <v>75</v>
      </c>
      <c r="AC13" s="51" t="s">
        <v>76</v>
      </c>
      <c r="AD13" s="51" t="s">
        <v>60</v>
      </c>
    </row>
    <row r="14" spans="1:32" s="23" customFormat="1" ht="174.75" customHeight="1" x14ac:dyDescent="0.25">
      <c r="B14" s="61" t="s">
        <v>46</v>
      </c>
      <c r="C14" s="63" t="s">
        <v>47</v>
      </c>
      <c r="D14" s="63" t="s">
        <v>48</v>
      </c>
      <c r="E14" s="6" t="s">
        <v>49</v>
      </c>
      <c r="F14" s="6" t="s">
        <v>50</v>
      </c>
      <c r="G14" s="6" t="s">
        <v>51</v>
      </c>
      <c r="H14" s="6"/>
      <c r="I14" s="51" t="s">
        <v>77</v>
      </c>
      <c r="J14" s="52" t="s">
        <v>69</v>
      </c>
      <c r="K14" s="53" t="s">
        <v>78</v>
      </c>
      <c r="L14" s="51" t="s">
        <v>79</v>
      </c>
      <c r="M14" s="51" t="s">
        <v>55</v>
      </c>
      <c r="N14" s="53" t="s">
        <v>80</v>
      </c>
      <c r="O14" s="51">
        <v>2</v>
      </c>
      <c r="P14" s="51">
        <v>2</v>
      </c>
      <c r="Q14" s="51">
        <f t="shared" si="0"/>
        <v>4</v>
      </c>
      <c r="R14" s="51" t="str">
        <f t="shared" si="1"/>
        <v>BAJO</v>
      </c>
      <c r="S14" s="51">
        <v>60</v>
      </c>
      <c r="T14" s="51">
        <f t="shared" si="2"/>
        <v>240</v>
      </c>
      <c r="U14" s="51" t="str">
        <f t="shared" si="3"/>
        <v>II</v>
      </c>
      <c r="V14" s="65" t="str">
        <f t="shared" si="4"/>
        <v>aceptable con control especifico</v>
      </c>
      <c r="W14" s="51">
        <v>2</v>
      </c>
      <c r="X14" s="53" t="s">
        <v>81</v>
      </c>
      <c r="Y14" s="54" t="s">
        <v>23</v>
      </c>
      <c r="Z14" s="51" t="s">
        <v>60</v>
      </c>
      <c r="AA14" s="51" t="s">
        <v>82</v>
      </c>
      <c r="AB14" s="51" t="s">
        <v>60</v>
      </c>
      <c r="AC14" s="51" t="s">
        <v>83</v>
      </c>
      <c r="AD14" s="51" t="s">
        <v>60</v>
      </c>
    </row>
    <row r="15" spans="1:32" s="23" customFormat="1" ht="174.75" customHeight="1" x14ac:dyDescent="0.25">
      <c r="B15" s="61" t="s">
        <v>46</v>
      </c>
      <c r="C15" s="63" t="s">
        <v>47</v>
      </c>
      <c r="D15" s="63" t="s">
        <v>48</v>
      </c>
      <c r="E15" s="6" t="s">
        <v>49</v>
      </c>
      <c r="F15" s="6" t="s">
        <v>84</v>
      </c>
      <c r="G15" s="6" t="s">
        <v>51</v>
      </c>
      <c r="H15" s="6"/>
      <c r="I15" s="51" t="s">
        <v>85</v>
      </c>
      <c r="J15" s="52" t="s">
        <v>69</v>
      </c>
      <c r="K15" s="53" t="s">
        <v>86</v>
      </c>
      <c r="L15" s="51" t="s">
        <v>55</v>
      </c>
      <c r="M15" s="53" t="s">
        <v>87</v>
      </c>
      <c r="N15" s="53" t="s">
        <v>88</v>
      </c>
      <c r="O15" s="51">
        <v>2</v>
      </c>
      <c r="P15" s="51">
        <v>2</v>
      </c>
      <c r="Q15" s="51">
        <f t="shared" si="0"/>
        <v>4</v>
      </c>
      <c r="R15" s="51" t="str">
        <f t="shared" si="1"/>
        <v>BAJO</v>
      </c>
      <c r="S15" s="51">
        <v>25</v>
      </c>
      <c r="T15" s="51">
        <f t="shared" si="2"/>
        <v>100</v>
      </c>
      <c r="U15" s="51" t="str">
        <f t="shared" si="3"/>
        <v>III</v>
      </c>
      <c r="V15" s="64" t="str">
        <f t="shared" si="4"/>
        <v>Mejorable</v>
      </c>
      <c r="W15" s="51">
        <v>3</v>
      </c>
      <c r="X15" s="53" t="s">
        <v>89</v>
      </c>
      <c r="Y15" s="54" t="s">
        <v>23</v>
      </c>
      <c r="Z15" s="51" t="s">
        <v>60</v>
      </c>
      <c r="AA15" s="51" t="s">
        <v>60</v>
      </c>
      <c r="AB15" s="51" t="s">
        <v>60</v>
      </c>
      <c r="AC15" s="51" t="s">
        <v>90</v>
      </c>
      <c r="AD15" s="51" t="s">
        <v>60</v>
      </c>
    </row>
    <row r="16" spans="1:32" s="23" customFormat="1" ht="174.75" customHeight="1" x14ac:dyDescent="0.25">
      <c r="B16" s="61" t="s">
        <v>46</v>
      </c>
      <c r="C16" s="63" t="s">
        <v>47</v>
      </c>
      <c r="D16" s="63" t="s">
        <v>48</v>
      </c>
      <c r="E16" s="6" t="s">
        <v>49</v>
      </c>
      <c r="F16" s="6" t="s">
        <v>50</v>
      </c>
      <c r="G16" s="6" t="s">
        <v>51</v>
      </c>
      <c r="H16" s="6"/>
      <c r="I16" s="6" t="s">
        <v>91</v>
      </c>
      <c r="J16" s="52" t="s">
        <v>92</v>
      </c>
      <c r="K16" s="53" t="s">
        <v>93</v>
      </c>
      <c r="L16" s="51" t="s">
        <v>55</v>
      </c>
      <c r="M16" s="53" t="s">
        <v>55</v>
      </c>
      <c r="N16" s="55" t="s">
        <v>94</v>
      </c>
      <c r="O16" s="51">
        <v>2</v>
      </c>
      <c r="P16" s="51">
        <v>3</v>
      </c>
      <c r="Q16" s="51">
        <f t="shared" si="0"/>
        <v>6</v>
      </c>
      <c r="R16" s="51" t="str">
        <f t="shared" si="1"/>
        <v>MEDIO</v>
      </c>
      <c r="S16" s="51">
        <v>10</v>
      </c>
      <c r="T16" s="51">
        <f t="shared" si="2"/>
        <v>60</v>
      </c>
      <c r="U16" s="51" t="str">
        <f t="shared" si="3"/>
        <v>III</v>
      </c>
      <c r="V16" s="64" t="str">
        <f t="shared" si="4"/>
        <v>Mejorable</v>
      </c>
      <c r="W16" s="51">
        <v>2</v>
      </c>
      <c r="X16" s="53" t="s">
        <v>95</v>
      </c>
      <c r="Y16" s="54" t="s">
        <v>23</v>
      </c>
      <c r="Z16" s="51" t="s">
        <v>60</v>
      </c>
      <c r="AA16" s="51" t="s">
        <v>60</v>
      </c>
      <c r="AB16" s="56" t="s">
        <v>60</v>
      </c>
      <c r="AC16" s="57" t="s">
        <v>96</v>
      </c>
      <c r="AD16" s="51" t="s">
        <v>60</v>
      </c>
    </row>
    <row r="17" spans="2:30" s="23" customFormat="1" ht="99.75" customHeight="1" x14ac:dyDescent="0.25">
      <c r="B17" s="61" t="s">
        <v>46</v>
      </c>
      <c r="C17" s="63" t="s">
        <v>47</v>
      </c>
      <c r="D17" s="63" t="s">
        <v>48</v>
      </c>
      <c r="E17" s="6" t="s">
        <v>49</v>
      </c>
      <c r="F17" s="6" t="s">
        <v>50</v>
      </c>
      <c r="G17" s="6" t="s">
        <v>51</v>
      </c>
      <c r="H17" s="6"/>
      <c r="I17" s="6" t="s">
        <v>97</v>
      </c>
      <c r="J17" s="52" t="s">
        <v>92</v>
      </c>
      <c r="K17" s="53" t="s">
        <v>98</v>
      </c>
      <c r="L17" s="51" t="s">
        <v>55</v>
      </c>
      <c r="M17" s="53" t="s">
        <v>55</v>
      </c>
      <c r="N17" s="55" t="s">
        <v>94</v>
      </c>
      <c r="O17" s="51">
        <v>6</v>
      </c>
      <c r="P17" s="51">
        <v>2</v>
      </c>
      <c r="Q17" s="51">
        <f t="shared" si="0"/>
        <v>12</v>
      </c>
      <c r="R17" s="51" t="str">
        <f t="shared" si="1"/>
        <v>ALTO</v>
      </c>
      <c r="S17" s="51">
        <v>25</v>
      </c>
      <c r="T17" s="51">
        <f t="shared" si="2"/>
        <v>300</v>
      </c>
      <c r="U17" s="51" t="str">
        <f t="shared" si="3"/>
        <v>II</v>
      </c>
      <c r="V17" s="65" t="str">
        <f t="shared" si="4"/>
        <v>aceptable con control especifico</v>
      </c>
      <c r="W17" s="51">
        <v>2</v>
      </c>
      <c r="X17" s="53" t="s">
        <v>99</v>
      </c>
      <c r="Y17" s="54" t="s">
        <v>23</v>
      </c>
      <c r="Z17" s="51" t="s">
        <v>60</v>
      </c>
      <c r="AA17" s="51" t="s">
        <v>60</v>
      </c>
      <c r="AB17" s="56" t="s">
        <v>60</v>
      </c>
      <c r="AC17" s="66" t="s">
        <v>100</v>
      </c>
      <c r="AD17" s="51" t="s">
        <v>60</v>
      </c>
    </row>
    <row r="18" spans="2:30" s="23" customFormat="1" ht="87" customHeight="1" thickBot="1" x14ac:dyDescent="0.3">
      <c r="B18" s="61" t="s">
        <v>46</v>
      </c>
      <c r="C18" s="63" t="s">
        <v>47</v>
      </c>
      <c r="D18" s="63" t="s">
        <v>48</v>
      </c>
      <c r="E18" s="6" t="s">
        <v>49</v>
      </c>
      <c r="F18" s="6" t="s">
        <v>50</v>
      </c>
      <c r="G18" s="6" t="s">
        <v>51</v>
      </c>
      <c r="H18" s="6"/>
      <c r="I18" s="67" t="s">
        <v>101</v>
      </c>
      <c r="J18" s="52" t="s">
        <v>102</v>
      </c>
      <c r="K18" s="53" t="s">
        <v>103</v>
      </c>
      <c r="L18" s="51" t="s">
        <v>55</v>
      </c>
      <c r="M18" s="53" t="s">
        <v>55</v>
      </c>
      <c r="N18" s="56" t="s">
        <v>104</v>
      </c>
      <c r="O18" s="51">
        <v>2</v>
      </c>
      <c r="P18" s="51">
        <v>3</v>
      </c>
      <c r="Q18" s="51">
        <f t="shared" si="0"/>
        <v>6</v>
      </c>
      <c r="R18" s="51" t="str">
        <f t="shared" si="1"/>
        <v>MEDIO</v>
      </c>
      <c r="S18" s="51">
        <v>25</v>
      </c>
      <c r="T18" s="51">
        <f t="shared" si="2"/>
        <v>150</v>
      </c>
      <c r="U18" s="51" t="str">
        <f t="shared" si="3"/>
        <v>II</v>
      </c>
      <c r="V18" s="65" t="str">
        <f t="shared" si="4"/>
        <v>aceptable con control especifico</v>
      </c>
      <c r="W18" s="51">
        <v>2</v>
      </c>
      <c r="X18" s="53" t="s">
        <v>105</v>
      </c>
      <c r="Y18" s="54" t="s">
        <v>23</v>
      </c>
      <c r="Z18" s="51" t="s">
        <v>60</v>
      </c>
      <c r="AA18" s="51" t="s">
        <v>60</v>
      </c>
      <c r="AB18" s="51" t="s">
        <v>60</v>
      </c>
      <c r="AC18" s="6" t="s">
        <v>106</v>
      </c>
      <c r="AD18" s="51" t="s">
        <v>60</v>
      </c>
    </row>
    <row r="19" spans="2:30" s="23" customFormat="1" ht="63" customHeight="1" x14ac:dyDescent="0.25">
      <c r="B19" s="61" t="s">
        <v>46</v>
      </c>
      <c r="C19" s="63" t="s">
        <v>47</v>
      </c>
      <c r="D19" s="63" t="s">
        <v>48</v>
      </c>
      <c r="E19" s="6" t="s">
        <v>49</v>
      </c>
      <c r="F19" s="6" t="s">
        <v>50</v>
      </c>
      <c r="G19" s="6" t="s">
        <v>51</v>
      </c>
      <c r="H19" s="6"/>
      <c r="I19" s="68" t="s">
        <v>107</v>
      </c>
      <c r="J19" s="52" t="s">
        <v>102</v>
      </c>
      <c r="K19" s="53" t="s">
        <v>108</v>
      </c>
      <c r="L19" s="51" t="s">
        <v>55</v>
      </c>
      <c r="M19" s="53" t="s">
        <v>55</v>
      </c>
      <c r="N19" s="55" t="s">
        <v>109</v>
      </c>
      <c r="O19" s="51">
        <v>2</v>
      </c>
      <c r="P19" s="51">
        <v>3</v>
      </c>
      <c r="Q19" s="51">
        <f t="shared" si="0"/>
        <v>6</v>
      </c>
      <c r="R19" s="51" t="str">
        <f t="shared" si="1"/>
        <v>MEDIO</v>
      </c>
      <c r="S19" s="51">
        <v>60</v>
      </c>
      <c r="T19" s="51">
        <f t="shared" si="2"/>
        <v>360</v>
      </c>
      <c r="U19" s="51" t="str">
        <f t="shared" si="3"/>
        <v>II</v>
      </c>
      <c r="V19" s="65" t="str">
        <f t="shared" si="4"/>
        <v>aceptable con control especifico</v>
      </c>
      <c r="W19" s="51">
        <v>2</v>
      </c>
      <c r="X19" s="53" t="s">
        <v>105</v>
      </c>
      <c r="Y19" s="54" t="s">
        <v>23</v>
      </c>
      <c r="Z19" s="51" t="s">
        <v>60</v>
      </c>
      <c r="AA19" s="51" t="s">
        <v>60</v>
      </c>
      <c r="AB19" s="51" t="s">
        <v>60</v>
      </c>
      <c r="AC19" s="6" t="s">
        <v>110</v>
      </c>
      <c r="AD19" s="51" t="s">
        <v>60</v>
      </c>
    </row>
    <row r="20" spans="2:30" s="23" customFormat="1" ht="53.25" customHeight="1" x14ac:dyDescent="0.25">
      <c r="B20" s="61" t="s">
        <v>46</v>
      </c>
      <c r="C20" s="63" t="s">
        <v>47</v>
      </c>
      <c r="D20" s="63" t="s">
        <v>48</v>
      </c>
      <c r="E20" s="6" t="s">
        <v>49</v>
      </c>
      <c r="F20" s="6" t="s">
        <v>50</v>
      </c>
      <c r="G20" s="6" t="s">
        <v>51</v>
      </c>
      <c r="H20" s="6"/>
      <c r="I20" s="55" t="s">
        <v>111</v>
      </c>
      <c r="J20" s="52" t="s">
        <v>102</v>
      </c>
      <c r="K20" s="53" t="s">
        <v>112</v>
      </c>
      <c r="L20" s="51" t="s">
        <v>55</v>
      </c>
      <c r="M20" s="53" t="s">
        <v>55</v>
      </c>
      <c r="N20" s="58" t="s">
        <v>113</v>
      </c>
      <c r="O20" s="6">
        <v>2</v>
      </c>
      <c r="P20" s="6">
        <v>3</v>
      </c>
      <c r="Q20" s="51">
        <f t="shared" si="0"/>
        <v>6</v>
      </c>
      <c r="R20" s="51" t="str">
        <f t="shared" si="1"/>
        <v>MEDIO</v>
      </c>
      <c r="S20" s="6">
        <v>25</v>
      </c>
      <c r="T20" s="51">
        <f t="shared" si="2"/>
        <v>150</v>
      </c>
      <c r="U20" s="51" t="str">
        <f t="shared" si="3"/>
        <v>II</v>
      </c>
      <c r="V20" s="65" t="str">
        <f t="shared" si="4"/>
        <v>aceptable con control especifico</v>
      </c>
      <c r="W20" s="51">
        <v>2</v>
      </c>
      <c r="X20" s="53" t="s">
        <v>114</v>
      </c>
      <c r="Y20" s="6" t="s">
        <v>23</v>
      </c>
      <c r="Z20" s="51" t="s">
        <v>60</v>
      </c>
      <c r="AA20" s="51" t="s">
        <v>60</v>
      </c>
      <c r="AB20" s="51" t="s">
        <v>60</v>
      </c>
      <c r="AC20" s="6" t="s">
        <v>115</v>
      </c>
      <c r="AD20" s="6" t="s">
        <v>60</v>
      </c>
    </row>
    <row r="21" spans="2:30" s="23" customFormat="1" ht="174.75" customHeight="1" thickBot="1" x14ac:dyDescent="0.3">
      <c r="B21" s="61" t="s">
        <v>46</v>
      </c>
      <c r="C21" s="63" t="s">
        <v>47</v>
      </c>
      <c r="D21" s="63" t="s">
        <v>48</v>
      </c>
      <c r="E21" s="6" t="s">
        <v>49</v>
      </c>
      <c r="F21" s="6" t="s">
        <v>50</v>
      </c>
      <c r="G21" s="6" t="s">
        <v>51</v>
      </c>
      <c r="H21" s="6"/>
      <c r="I21" s="62" t="s">
        <v>116</v>
      </c>
      <c r="J21" s="52" t="s">
        <v>117</v>
      </c>
      <c r="K21" s="53" t="s">
        <v>118</v>
      </c>
      <c r="L21" s="55" t="s">
        <v>119</v>
      </c>
      <c r="M21" s="53" t="s">
        <v>55</v>
      </c>
      <c r="N21" s="55" t="s">
        <v>120</v>
      </c>
      <c r="O21" s="6">
        <v>2</v>
      </c>
      <c r="P21" s="6">
        <v>3</v>
      </c>
      <c r="Q21" s="51">
        <f t="shared" si="0"/>
        <v>6</v>
      </c>
      <c r="R21" s="51" t="str">
        <f t="shared" si="1"/>
        <v>MEDIO</v>
      </c>
      <c r="S21" s="6">
        <v>60</v>
      </c>
      <c r="T21" s="51">
        <f t="shared" si="2"/>
        <v>360</v>
      </c>
      <c r="U21" s="51" t="str">
        <f t="shared" si="3"/>
        <v>II</v>
      </c>
      <c r="V21" s="65" t="str">
        <f t="shared" si="4"/>
        <v>aceptable con control especifico</v>
      </c>
      <c r="W21" s="51">
        <v>2</v>
      </c>
      <c r="X21" s="53" t="s">
        <v>121</v>
      </c>
      <c r="Y21" s="6" t="s">
        <v>23</v>
      </c>
      <c r="Z21" s="51" t="s">
        <v>60</v>
      </c>
      <c r="AA21" s="51" t="s">
        <v>60</v>
      </c>
      <c r="AB21" s="51" t="s">
        <v>60</v>
      </c>
      <c r="AC21" s="6" t="s">
        <v>122</v>
      </c>
      <c r="AD21" s="6" t="s">
        <v>60</v>
      </c>
    </row>
    <row r="22" spans="2:30" s="23" customFormat="1" ht="174.75" customHeight="1" x14ac:dyDescent="0.25">
      <c r="B22" s="61" t="s">
        <v>46</v>
      </c>
      <c r="C22" s="63" t="s">
        <v>47</v>
      </c>
      <c r="D22" s="63" t="s">
        <v>48</v>
      </c>
      <c r="E22" s="6" t="s">
        <v>49</v>
      </c>
      <c r="F22" s="6" t="s">
        <v>50</v>
      </c>
      <c r="G22" s="6" t="s">
        <v>51</v>
      </c>
      <c r="H22" s="6"/>
      <c r="I22" s="56" t="s">
        <v>123</v>
      </c>
      <c r="J22" s="52" t="s">
        <v>117</v>
      </c>
      <c r="K22" s="53" t="s">
        <v>124</v>
      </c>
      <c r="L22" s="69" t="s">
        <v>55</v>
      </c>
      <c r="M22" s="53" t="s">
        <v>55</v>
      </c>
      <c r="N22" s="56" t="s">
        <v>125</v>
      </c>
      <c r="O22" s="6">
        <v>2</v>
      </c>
      <c r="P22" s="6">
        <v>4</v>
      </c>
      <c r="Q22" s="51">
        <f t="shared" si="0"/>
        <v>8</v>
      </c>
      <c r="R22" s="51" t="str">
        <f t="shared" si="1"/>
        <v>MEDIO</v>
      </c>
      <c r="S22" s="6">
        <v>25</v>
      </c>
      <c r="T22" s="51">
        <f t="shared" si="2"/>
        <v>200</v>
      </c>
      <c r="U22" s="51" t="str">
        <f t="shared" si="3"/>
        <v>II</v>
      </c>
      <c r="V22" s="65" t="str">
        <f t="shared" si="4"/>
        <v>aceptable con control especifico</v>
      </c>
      <c r="W22" s="51">
        <v>2</v>
      </c>
      <c r="X22" s="53" t="s">
        <v>126</v>
      </c>
      <c r="Y22" s="6" t="s">
        <v>23</v>
      </c>
      <c r="Z22" s="51" t="s">
        <v>60</v>
      </c>
      <c r="AA22" s="51" t="s">
        <v>60</v>
      </c>
      <c r="AB22" s="51" t="s">
        <v>127</v>
      </c>
      <c r="AC22" s="6" t="s">
        <v>128</v>
      </c>
      <c r="AD22" s="6" t="s">
        <v>60</v>
      </c>
    </row>
    <row r="23" spans="2:30" s="23" customFormat="1" ht="174.75" customHeight="1" x14ac:dyDescent="0.25">
      <c r="B23" s="60" t="s">
        <v>46</v>
      </c>
      <c r="C23" s="63" t="s">
        <v>47</v>
      </c>
      <c r="D23" s="63" t="s">
        <v>48</v>
      </c>
      <c r="E23" s="4" t="s">
        <v>49</v>
      </c>
      <c r="F23" s="6" t="s">
        <v>50</v>
      </c>
      <c r="G23" s="4"/>
      <c r="H23" s="4" t="s">
        <v>51</v>
      </c>
      <c r="I23" s="47" t="s">
        <v>129</v>
      </c>
      <c r="J23" s="7" t="s">
        <v>130</v>
      </c>
      <c r="K23" s="50" t="s">
        <v>131</v>
      </c>
      <c r="L23" s="51" t="s">
        <v>55</v>
      </c>
      <c r="M23" s="50" t="s">
        <v>132</v>
      </c>
      <c r="N23" s="50" t="s">
        <v>133</v>
      </c>
      <c r="O23" s="51">
        <v>2</v>
      </c>
      <c r="P23" s="51">
        <v>2</v>
      </c>
      <c r="Q23" s="47">
        <f t="shared" si="0"/>
        <v>4</v>
      </c>
      <c r="R23" s="47" t="str">
        <f t="shared" si="1"/>
        <v>BAJO</v>
      </c>
      <c r="S23" s="51">
        <v>25</v>
      </c>
      <c r="T23" s="47">
        <f t="shared" si="2"/>
        <v>100</v>
      </c>
      <c r="U23" s="47" t="str">
        <f t="shared" si="3"/>
        <v>III</v>
      </c>
      <c r="V23" s="64" t="str">
        <f t="shared" si="4"/>
        <v>Mejorable</v>
      </c>
      <c r="W23" s="47">
        <v>2</v>
      </c>
      <c r="X23" s="51" t="s">
        <v>134</v>
      </c>
      <c r="Y23" s="51" t="s">
        <v>23</v>
      </c>
      <c r="Z23" s="47" t="s">
        <v>60</v>
      </c>
      <c r="AA23" s="47" t="s">
        <v>60</v>
      </c>
      <c r="AB23" s="47" t="s">
        <v>60</v>
      </c>
      <c r="AC23" s="50" t="s">
        <v>135</v>
      </c>
      <c r="AD23" s="50" t="s">
        <v>60</v>
      </c>
    </row>
    <row r="24" spans="2:30" s="23" customFormat="1" ht="174.75" customHeight="1" x14ac:dyDescent="0.25">
      <c r="B24" s="60" t="s">
        <v>46</v>
      </c>
      <c r="C24" s="63" t="s">
        <v>47</v>
      </c>
      <c r="D24" s="63" t="s">
        <v>48</v>
      </c>
      <c r="E24" s="4" t="s">
        <v>49</v>
      </c>
      <c r="F24" s="6" t="s">
        <v>50</v>
      </c>
      <c r="G24" s="4"/>
      <c r="H24" s="4" t="s">
        <v>51</v>
      </c>
      <c r="I24" s="47" t="s">
        <v>136</v>
      </c>
      <c r="J24" s="49" t="s">
        <v>130</v>
      </c>
      <c r="K24" s="50" t="s">
        <v>137</v>
      </c>
      <c r="L24" s="51" t="s">
        <v>55</v>
      </c>
      <c r="M24" s="50" t="s">
        <v>132</v>
      </c>
      <c r="N24" s="50" t="s">
        <v>133</v>
      </c>
      <c r="O24" s="51">
        <v>2</v>
      </c>
      <c r="P24" s="51">
        <v>1</v>
      </c>
      <c r="Q24" s="47">
        <f t="shared" si="0"/>
        <v>2</v>
      </c>
      <c r="R24" s="47" t="str">
        <f t="shared" si="1"/>
        <v>BAJO</v>
      </c>
      <c r="S24" s="51">
        <v>100</v>
      </c>
      <c r="T24" s="47">
        <f t="shared" si="2"/>
        <v>200</v>
      </c>
      <c r="U24" s="47" t="str">
        <f t="shared" si="3"/>
        <v>II</v>
      </c>
      <c r="V24" s="70" t="str">
        <f t="shared" si="4"/>
        <v>aceptable con control especifico</v>
      </c>
      <c r="W24" s="47">
        <v>2</v>
      </c>
      <c r="X24" s="51" t="s">
        <v>138</v>
      </c>
      <c r="Y24" s="51" t="s">
        <v>23</v>
      </c>
      <c r="Z24" s="47" t="s">
        <v>60</v>
      </c>
      <c r="AA24" s="47" t="s">
        <v>60</v>
      </c>
      <c r="AB24" s="47" t="s">
        <v>60</v>
      </c>
      <c r="AC24" s="50" t="s">
        <v>135</v>
      </c>
      <c r="AD24" s="50" t="s">
        <v>60</v>
      </c>
    </row>
    <row r="25" spans="2:30" s="23" customFormat="1" ht="174.75" customHeight="1" x14ac:dyDescent="0.25">
      <c r="B25" s="60" t="s">
        <v>46</v>
      </c>
      <c r="C25" s="63" t="s">
        <v>47</v>
      </c>
      <c r="D25" s="63" t="s">
        <v>139</v>
      </c>
      <c r="E25" s="4" t="s">
        <v>140</v>
      </c>
      <c r="F25" s="4" t="s">
        <v>141</v>
      </c>
      <c r="G25" s="6" t="s">
        <v>51</v>
      </c>
      <c r="H25" s="6"/>
      <c r="I25" s="51" t="s">
        <v>52</v>
      </c>
      <c r="J25" s="52" t="s">
        <v>53</v>
      </c>
      <c r="K25" s="53" t="s">
        <v>142</v>
      </c>
      <c r="L25" s="51" t="s">
        <v>55</v>
      </c>
      <c r="M25" s="53" t="s">
        <v>56</v>
      </c>
      <c r="N25" s="53" t="s">
        <v>57</v>
      </c>
      <c r="O25" s="51">
        <v>2</v>
      </c>
      <c r="P25" s="51">
        <v>3</v>
      </c>
      <c r="Q25" s="51">
        <f t="shared" si="0"/>
        <v>6</v>
      </c>
      <c r="R25" s="51" t="str">
        <f t="shared" si="1"/>
        <v>MEDIO</v>
      </c>
      <c r="S25" s="51">
        <v>10</v>
      </c>
      <c r="T25" s="51">
        <f t="shared" si="2"/>
        <v>60</v>
      </c>
      <c r="U25" s="51" t="str">
        <f t="shared" si="3"/>
        <v>III</v>
      </c>
      <c r="V25" s="64" t="str">
        <f t="shared" si="4"/>
        <v>Mejorable</v>
      </c>
      <c r="W25" s="51">
        <v>1</v>
      </c>
      <c r="X25" s="53" t="s">
        <v>58</v>
      </c>
      <c r="Y25" s="54" t="s">
        <v>59</v>
      </c>
      <c r="Z25" s="51" t="s">
        <v>60</v>
      </c>
      <c r="AA25" s="51" t="s">
        <v>60</v>
      </c>
      <c r="AB25" s="51" t="s">
        <v>60</v>
      </c>
      <c r="AC25" s="51" t="s">
        <v>61</v>
      </c>
      <c r="AD25" s="51" t="s">
        <v>60</v>
      </c>
    </row>
    <row r="26" spans="2:30" s="23" customFormat="1" ht="174.75" customHeight="1" x14ac:dyDescent="0.25">
      <c r="B26" s="60" t="s">
        <v>46</v>
      </c>
      <c r="C26" s="63" t="s">
        <v>47</v>
      </c>
      <c r="D26" s="63" t="s">
        <v>139</v>
      </c>
      <c r="E26" s="4" t="s">
        <v>140</v>
      </c>
      <c r="F26" s="4" t="s">
        <v>141</v>
      </c>
      <c r="G26" s="4"/>
      <c r="H26" s="4" t="s">
        <v>51</v>
      </c>
      <c r="I26" s="47" t="s">
        <v>143</v>
      </c>
      <c r="J26" s="49" t="s">
        <v>144</v>
      </c>
      <c r="K26" s="50" t="s">
        <v>145</v>
      </c>
      <c r="L26" s="51" t="s">
        <v>55</v>
      </c>
      <c r="M26" s="71" t="s">
        <v>64</v>
      </c>
      <c r="N26" s="72" t="s">
        <v>146</v>
      </c>
      <c r="O26" s="51">
        <v>2</v>
      </c>
      <c r="P26" s="51">
        <v>3</v>
      </c>
      <c r="Q26" s="47">
        <f t="shared" si="0"/>
        <v>6</v>
      </c>
      <c r="R26" s="47" t="str">
        <f t="shared" si="1"/>
        <v>MEDIO</v>
      </c>
      <c r="S26" s="51">
        <v>25</v>
      </c>
      <c r="T26" s="47">
        <f t="shared" si="2"/>
        <v>150</v>
      </c>
      <c r="U26" s="47" t="str">
        <f t="shared" si="3"/>
        <v>II</v>
      </c>
      <c r="V26" s="70" t="str">
        <f t="shared" si="4"/>
        <v>aceptable con control especifico</v>
      </c>
      <c r="W26" s="47">
        <v>1</v>
      </c>
      <c r="X26" s="6" t="s">
        <v>147</v>
      </c>
      <c r="Y26" s="4" t="s">
        <v>59</v>
      </c>
      <c r="Z26" s="47" t="s">
        <v>60</v>
      </c>
      <c r="AA26" s="47" t="s">
        <v>60</v>
      </c>
      <c r="AB26" s="47" t="s">
        <v>60</v>
      </c>
      <c r="AC26" s="47" t="s">
        <v>148</v>
      </c>
      <c r="AD26" s="47" t="s">
        <v>60</v>
      </c>
    </row>
    <row r="27" spans="2:30" s="23" customFormat="1" ht="174.75" customHeight="1" x14ac:dyDescent="0.25">
      <c r="B27" s="60" t="s">
        <v>46</v>
      </c>
      <c r="C27" s="63" t="s">
        <v>47</v>
      </c>
      <c r="D27" s="63" t="s">
        <v>139</v>
      </c>
      <c r="E27" s="4" t="s">
        <v>140</v>
      </c>
      <c r="F27" s="4" t="s">
        <v>141</v>
      </c>
      <c r="G27" s="4"/>
      <c r="H27" s="4" t="s">
        <v>51</v>
      </c>
      <c r="I27" s="71" t="s">
        <v>111</v>
      </c>
      <c r="J27" s="49" t="s">
        <v>102</v>
      </c>
      <c r="K27" s="50" t="s">
        <v>112</v>
      </c>
      <c r="L27" s="47" t="s">
        <v>55</v>
      </c>
      <c r="M27" s="50" t="s">
        <v>55</v>
      </c>
      <c r="N27" s="71" t="s">
        <v>113</v>
      </c>
      <c r="O27" s="4">
        <v>2</v>
      </c>
      <c r="P27" s="4">
        <v>3</v>
      </c>
      <c r="Q27" s="47">
        <f t="shared" si="0"/>
        <v>6</v>
      </c>
      <c r="R27" s="47" t="str">
        <f t="shared" si="1"/>
        <v>MEDIO</v>
      </c>
      <c r="S27" s="4">
        <v>25</v>
      </c>
      <c r="T27" s="47">
        <f t="shared" si="2"/>
        <v>150</v>
      </c>
      <c r="U27" s="47" t="str">
        <f t="shared" si="3"/>
        <v>II</v>
      </c>
      <c r="V27" s="70" t="str">
        <f t="shared" si="4"/>
        <v>aceptable con control especifico</v>
      </c>
      <c r="W27" s="47">
        <v>1</v>
      </c>
      <c r="X27" s="50" t="s">
        <v>114</v>
      </c>
      <c r="Y27" s="4" t="s">
        <v>23</v>
      </c>
      <c r="Z27" s="47" t="s">
        <v>60</v>
      </c>
      <c r="AA27" s="47" t="s">
        <v>60</v>
      </c>
      <c r="AB27" s="47" t="s">
        <v>60</v>
      </c>
      <c r="AC27" s="4" t="s">
        <v>115</v>
      </c>
      <c r="AD27" s="4" t="s">
        <v>60</v>
      </c>
    </row>
    <row r="28" spans="2:30" s="23" customFormat="1" ht="174.75" customHeight="1" x14ac:dyDescent="0.25">
      <c r="B28" s="60" t="s">
        <v>46</v>
      </c>
      <c r="C28" s="63" t="s">
        <v>47</v>
      </c>
      <c r="D28" s="63" t="s">
        <v>139</v>
      </c>
      <c r="E28" s="4" t="s">
        <v>140</v>
      </c>
      <c r="F28" s="4" t="s">
        <v>149</v>
      </c>
      <c r="G28" s="48"/>
      <c r="H28" s="29" t="s">
        <v>51</v>
      </c>
      <c r="I28" s="47" t="s">
        <v>150</v>
      </c>
      <c r="J28" s="49" t="s">
        <v>69</v>
      </c>
      <c r="K28" s="50" t="s">
        <v>151</v>
      </c>
      <c r="L28" s="47" t="s">
        <v>152</v>
      </c>
      <c r="M28" s="50" t="s">
        <v>153</v>
      </c>
      <c r="N28" s="50" t="s">
        <v>154</v>
      </c>
      <c r="O28" s="6">
        <v>2</v>
      </c>
      <c r="P28" s="6">
        <v>4</v>
      </c>
      <c r="Q28" s="4">
        <f t="shared" si="0"/>
        <v>8</v>
      </c>
      <c r="R28" s="4" t="str">
        <f t="shared" si="1"/>
        <v>MEDIO</v>
      </c>
      <c r="S28" s="6">
        <v>10</v>
      </c>
      <c r="T28" s="4">
        <f t="shared" si="2"/>
        <v>80</v>
      </c>
      <c r="U28" s="4" t="str">
        <f t="shared" si="3"/>
        <v>III</v>
      </c>
      <c r="V28" s="64" t="str">
        <f t="shared" si="4"/>
        <v>Mejorable</v>
      </c>
      <c r="W28" s="47">
        <v>1</v>
      </c>
      <c r="X28" s="51" t="s">
        <v>155</v>
      </c>
      <c r="Y28" s="4" t="s">
        <v>23</v>
      </c>
      <c r="Z28" s="4" t="s">
        <v>60</v>
      </c>
      <c r="AA28" s="4" t="s">
        <v>60</v>
      </c>
      <c r="AB28" s="4" t="s">
        <v>156</v>
      </c>
      <c r="AC28" s="4" t="s">
        <v>157</v>
      </c>
      <c r="AD28" s="47" t="s">
        <v>158</v>
      </c>
    </row>
    <row r="29" spans="2:30" s="23" customFormat="1" ht="174.75" customHeight="1" x14ac:dyDescent="0.25">
      <c r="B29" s="60" t="s">
        <v>46</v>
      </c>
      <c r="C29" s="63" t="s">
        <v>47</v>
      </c>
      <c r="D29" s="63" t="s">
        <v>159</v>
      </c>
      <c r="E29" s="4" t="s">
        <v>140</v>
      </c>
      <c r="F29" s="4" t="s">
        <v>141</v>
      </c>
      <c r="G29" s="48"/>
      <c r="H29" s="29" t="s">
        <v>51</v>
      </c>
      <c r="I29" s="6" t="s">
        <v>160</v>
      </c>
      <c r="J29" s="52" t="s">
        <v>92</v>
      </c>
      <c r="K29" s="53" t="s">
        <v>93</v>
      </c>
      <c r="L29" s="51" t="s">
        <v>55</v>
      </c>
      <c r="M29" s="53" t="s">
        <v>55</v>
      </c>
      <c r="N29" s="69" t="s">
        <v>94</v>
      </c>
      <c r="O29" s="51">
        <v>2</v>
      </c>
      <c r="P29" s="51">
        <v>3</v>
      </c>
      <c r="Q29" s="51">
        <f t="shared" si="0"/>
        <v>6</v>
      </c>
      <c r="R29" s="51" t="str">
        <f t="shared" si="1"/>
        <v>MEDIO</v>
      </c>
      <c r="S29" s="51">
        <v>10</v>
      </c>
      <c r="T29" s="51">
        <f t="shared" si="2"/>
        <v>60</v>
      </c>
      <c r="U29" s="51" t="str">
        <f t="shared" si="3"/>
        <v>III</v>
      </c>
      <c r="V29" s="64" t="str">
        <f t="shared" si="4"/>
        <v>Mejorable</v>
      </c>
      <c r="W29" s="51">
        <v>1</v>
      </c>
      <c r="X29" s="53" t="s">
        <v>95</v>
      </c>
      <c r="Y29" s="54" t="s">
        <v>23</v>
      </c>
      <c r="Z29" s="51" t="s">
        <v>60</v>
      </c>
      <c r="AA29" s="51" t="s">
        <v>60</v>
      </c>
      <c r="AB29" s="56" t="s">
        <v>60</v>
      </c>
      <c r="AC29" s="57" t="s">
        <v>96</v>
      </c>
      <c r="AD29" s="51" t="s">
        <v>60</v>
      </c>
    </row>
    <row r="30" spans="2:30" s="23" customFormat="1" ht="174.75" customHeight="1" thickBot="1" x14ac:dyDescent="0.3">
      <c r="B30" s="60" t="s">
        <v>46</v>
      </c>
      <c r="C30" s="63" t="s">
        <v>47</v>
      </c>
      <c r="D30" s="63" t="s">
        <v>139</v>
      </c>
      <c r="E30" s="4" t="s">
        <v>140</v>
      </c>
      <c r="F30" s="4" t="s">
        <v>141</v>
      </c>
      <c r="G30" s="48"/>
      <c r="H30" s="29" t="s">
        <v>51</v>
      </c>
      <c r="I30" s="6" t="s">
        <v>161</v>
      </c>
      <c r="J30" s="52" t="s">
        <v>92</v>
      </c>
      <c r="K30" s="53" t="s">
        <v>98</v>
      </c>
      <c r="L30" s="51" t="s">
        <v>55</v>
      </c>
      <c r="M30" s="53" t="s">
        <v>55</v>
      </c>
      <c r="N30" s="58" t="s">
        <v>94</v>
      </c>
      <c r="O30" s="51">
        <v>6</v>
      </c>
      <c r="P30" s="51">
        <v>2</v>
      </c>
      <c r="Q30" s="51">
        <f t="shared" si="0"/>
        <v>12</v>
      </c>
      <c r="R30" s="51" t="str">
        <f t="shared" si="1"/>
        <v>ALTO</v>
      </c>
      <c r="S30" s="51">
        <v>25</v>
      </c>
      <c r="T30" s="51">
        <f t="shared" si="2"/>
        <v>300</v>
      </c>
      <c r="U30" s="51" t="str">
        <f t="shared" si="3"/>
        <v>II</v>
      </c>
      <c r="V30" s="65" t="str">
        <f t="shared" si="4"/>
        <v>aceptable con control especifico</v>
      </c>
      <c r="W30" s="51">
        <v>1</v>
      </c>
      <c r="X30" s="53" t="s">
        <v>162</v>
      </c>
      <c r="Y30" s="54" t="s">
        <v>23</v>
      </c>
      <c r="Z30" s="51" t="s">
        <v>60</v>
      </c>
      <c r="AA30" s="51" t="s">
        <v>60</v>
      </c>
      <c r="AB30" s="56" t="s">
        <v>60</v>
      </c>
      <c r="AC30" s="66" t="s">
        <v>163</v>
      </c>
      <c r="AD30" s="51" t="s">
        <v>60</v>
      </c>
    </row>
    <row r="31" spans="2:30" s="23" customFormat="1" ht="174.75" customHeight="1" x14ac:dyDescent="0.25">
      <c r="B31" s="60" t="s">
        <v>46</v>
      </c>
      <c r="C31" s="63" t="s">
        <v>47</v>
      </c>
      <c r="D31" s="63" t="s">
        <v>139</v>
      </c>
      <c r="E31" s="4" t="s">
        <v>140</v>
      </c>
      <c r="F31" s="4" t="s">
        <v>141</v>
      </c>
      <c r="G31" s="48" t="s">
        <v>51</v>
      </c>
      <c r="H31" s="29"/>
      <c r="I31" s="59" t="s">
        <v>111</v>
      </c>
      <c r="J31" s="52" t="s">
        <v>102</v>
      </c>
      <c r="K31" s="53" t="s">
        <v>112</v>
      </c>
      <c r="L31" s="51" t="s">
        <v>55</v>
      </c>
      <c r="M31" s="53" t="s">
        <v>55</v>
      </c>
      <c r="N31" s="73" t="s">
        <v>113</v>
      </c>
      <c r="O31" s="6">
        <v>2</v>
      </c>
      <c r="P31" s="6">
        <v>3</v>
      </c>
      <c r="Q31" s="51">
        <f t="shared" si="0"/>
        <v>6</v>
      </c>
      <c r="R31" s="51" t="str">
        <f t="shared" si="1"/>
        <v>MEDIO</v>
      </c>
      <c r="S31" s="6">
        <v>25</v>
      </c>
      <c r="T31" s="51">
        <f t="shared" si="2"/>
        <v>150</v>
      </c>
      <c r="U31" s="51" t="str">
        <f t="shared" si="3"/>
        <v>II</v>
      </c>
      <c r="V31" s="65" t="str">
        <f t="shared" si="4"/>
        <v>aceptable con control especifico</v>
      </c>
      <c r="W31" s="51">
        <v>1</v>
      </c>
      <c r="X31" s="53" t="s">
        <v>114</v>
      </c>
      <c r="Y31" s="6" t="s">
        <v>23</v>
      </c>
      <c r="Z31" s="51" t="s">
        <v>60</v>
      </c>
      <c r="AA31" s="51" t="s">
        <v>60</v>
      </c>
      <c r="AB31" s="51" t="s">
        <v>60</v>
      </c>
      <c r="AC31" s="6" t="s">
        <v>115</v>
      </c>
      <c r="AD31" s="6" t="s">
        <v>60</v>
      </c>
    </row>
    <row r="32" spans="2:30" s="23" customFormat="1" ht="174.75" customHeight="1" thickBot="1" x14ac:dyDescent="0.3">
      <c r="B32" s="60" t="s">
        <v>46</v>
      </c>
      <c r="C32" s="63" t="s">
        <v>47</v>
      </c>
      <c r="D32" s="63" t="s">
        <v>139</v>
      </c>
      <c r="E32" s="4" t="s">
        <v>140</v>
      </c>
      <c r="F32" s="4" t="s">
        <v>141</v>
      </c>
      <c r="G32" s="48"/>
      <c r="H32" s="29" t="s">
        <v>51</v>
      </c>
      <c r="I32" s="67" t="s">
        <v>101</v>
      </c>
      <c r="J32" s="52" t="s">
        <v>102</v>
      </c>
      <c r="K32" s="53" t="s">
        <v>103</v>
      </c>
      <c r="L32" s="51" t="s">
        <v>55</v>
      </c>
      <c r="M32" s="53" t="s">
        <v>55</v>
      </c>
      <c r="N32" s="56" t="s">
        <v>104</v>
      </c>
      <c r="O32" s="51">
        <v>2</v>
      </c>
      <c r="P32" s="51">
        <v>3</v>
      </c>
      <c r="Q32" s="51">
        <f t="shared" si="0"/>
        <v>6</v>
      </c>
      <c r="R32" s="51" t="str">
        <f t="shared" si="1"/>
        <v>MEDIO</v>
      </c>
      <c r="S32" s="51">
        <v>25</v>
      </c>
      <c r="T32" s="51">
        <f t="shared" si="2"/>
        <v>150</v>
      </c>
      <c r="U32" s="51" t="str">
        <f t="shared" si="3"/>
        <v>II</v>
      </c>
      <c r="V32" s="65" t="str">
        <f t="shared" si="4"/>
        <v>aceptable con control especifico</v>
      </c>
      <c r="W32" s="51">
        <v>1</v>
      </c>
      <c r="X32" s="53" t="s">
        <v>105</v>
      </c>
      <c r="Y32" s="54" t="s">
        <v>23</v>
      </c>
      <c r="Z32" s="51" t="s">
        <v>60</v>
      </c>
      <c r="AA32" s="51" t="s">
        <v>60</v>
      </c>
      <c r="AB32" s="51" t="s">
        <v>60</v>
      </c>
      <c r="AC32" s="6" t="s">
        <v>106</v>
      </c>
      <c r="AD32" s="51" t="s">
        <v>60</v>
      </c>
    </row>
    <row r="33" spans="2:30" s="23" customFormat="1" ht="174.75" customHeight="1" x14ac:dyDescent="0.25">
      <c r="B33" s="60" t="s">
        <v>46</v>
      </c>
      <c r="C33" s="63" t="s">
        <v>47</v>
      </c>
      <c r="D33" s="63" t="s">
        <v>139</v>
      </c>
      <c r="E33" s="4" t="s">
        <v>140</v>
      </c>
      <c r="F33" s="4" t="s">
        <v>149</v>
      </c>
      <c r="G33" s="48"/>
      <c r="H33" s="29"/>
      <c r="I33" s="47" t="s">
        <v>129</v>
      </c>
      <c r="J33" s="7" t="s">
        <v>130</v>
      </c>
      <c r="K33" s="50" t="s">
        <v>131</v>
      </c>
      <c r="L33" s="51" t="s">
        <v>55</v>
      </c>
      <c r="M33" s="50" t="s">
        <v>132</v>
      </c>
      <c r="N33" s="50" t="s">
        <v>133</v>
      </c>
      <c r="O33" s="51">
        <v>2</v>
      </c>
      <c r="P33" s="51">
        <v>2</v>
      </c>
      <c r="Q33" s="47">
        <f t="shared" si="0"/>
        <v>4</v>
      </c>
      <c r="R33" s="47" t="str">
        <f t="shared" si="1"/>
        <v>BAJO</v>
      </c>
      <c r="S33" s="51">
        <v>25</v>
      </c>
      <c r="T33" s="47">
        <f t="shared" si="2"/>
        <v>100</v>
      </c>
      <c r="U33" s="47" t="str">
        <f t="shared" si="3"/>
        <v>III</v>
      </c>
      <c r="V33" s="64" t="str">
        <f t="shared" si="4"/>
        <v>Mejorable</v>
      </c>
      <c r="W33" s="47">
        <v>1</v>
      </c>
      <c r="X33" s="51" t="s">
        <v>138</v>
      </c>
      <c r="Y33" s="51" t="s">
        <v>23</v>
      </c>
      <c r="Z33" s="47" t="s">
        <v>60</v>
      </c>
      <c r="AA33" s="47" t="s">
        <v>60</v>
      </c>
      <c r="AB33" s="47" t="s">
        <v>60</v>
      </c>
      <c r="AC33" s="50" t="s">
        <v>135</v>
      </c>
      <c r="AD33" s="50" t="s">
        <v>60</v>
      </c>
    </row>
    <row r="34" spans="2:30" s="23" customFormat="1" ht="174.75" customHeight="1" x14ac:dyDescent="0.25">
      <c r="B34" s="60" t="s">
        <v>46</v>
      </c>
      <c r="C34" s="63" t="s">
        <v>47</v>
      </c>
      <c r="D34" s="63" t="s">
        <v>139</v>
      </c>
      <c r="E34" s="4" t="s">
        <v>140</v>
      </c>
      <c r="F34" s="4" t="s">
        <v>141</v>
      </c>
      <c r="G34" s="48"/>
      <c r="H34" s="29" t="s">
        <v>51</v>
      </c>
      <c r="I34" s="47" t="s">
        <v>164</v>
      </c>
      <c r="J34" s="49" t="s">
        <v>130</v>
      </c>
      <c r="K34" s="50" t="s">
        <v>131</v>
      </c>
      <c r="L34" s="51" t="s">
        <v>55</v>
      </c>
      <c r="M34" s="50" t="s">
        <v>132</v>
      </c>
      <c r="N34" s="50" t="s">
        <v>133</v>
      </c>
      <c r="O34" s="51">
        <v>2</v>
      </c>
      <c r="P34" s="51">
        <v>1</v>
      </c>
      <c r="Q34" s="47">
        <f t="shared" si="0"/>
        <v>2</v>
      </c>
      <c r="R34" s="47" t="str">
        <f t="shared" si="1"/>
        <v>BAJO</v>
      </c>
      <c r="S34" s="51">
        <v>100</v>
      </c>
      <c r="T34" s="47">
        <f t="shared" si="2"/>
        <v>200</v>
      </c>
      <c r="U34" s="47" t="str">
        <f t="shared" si="3"/>
        <v>II</v>
      </c>
      <c r="V34" s="70" t="str">
        <f t="shared" si="4"/>
        <v>aceptable con control especifico</v>
      </c>
      <c r="W34" s="47">
        <v>1</v>
      </c>
      <c r="X34" s="51" t="s">
        <v>165</v>
      </c>
      <c r="Y34" s="51" t="s">
        <v>23</v>
      </c>
      <c r="Z34" s="47" t="s">
        <v>60</v>
      </c>
      <c r="AA34" s="47" t="s">
        <v>60</v>
      </c>
      <c r="AB34" s="47" t="s">
        <v>60</v>
      </c>
      <c r="AC34" s="50" t="s">
        <v>166</v>
      </c>
      <c r="AD34" s="50" t="s">
        <v>60</v>
      </c>
    </row>
    <row r="35" spans="2:30" s="23" customFormat="1" ht="174.75" customHeight="1" x14ac:dyDescent="0.25">
      <c r="B35" s="60" t="s">
        <v>46</v>
      </c>
      <c r="C35" s="63" t="s">
        <v>47</v>
      </c>
      <c r="D35" s="63" t="s">
        <v>139</v>
      </c>
      <c r="E35" s="4" t="s">
        <v>140</v>
      </c>
      <c r="F35" s="4" t="s">
        <v>141</v>
      </c>
      <c r="G35" s="48"/>
      <c r="H35" s="29" t="s">
        <v>51</v>
      </c>
      <c r="I35" s="47" t="s">
        <v>167</v>
      </c>
      <c r="J35" s="49" t="s">
        <v>130</v>
      </c>
      <c r="K35" s="50" t="s">
        <v>137</v>
      </c>
      <c r="L35" s="51" t="s">
        <v>55</v>
      </c>
      <c r="M35" s="50" t="s">
        <v>132</v>
      </c>
      <c r="N35" s="50" t="s">
        <v>133</v>
      </c>
      <c r="O35" s="51">
        <v>2</v>
      </c>
      <c r="P35" s="51">
        <v>1</v>
      </c>
      <c r="Q35" s="47">
        <f t="shared" si="0"/>
        <v>2</v>
      </c>
      <c r="R35" s="47" t="str">
        <f t="shared" si="1"/>
        <v>BAJO</v>
      </c>
      <c r="S35" s="51">
        <v>100</v>
      </c>
      <c r="T35" s="47">
        <f t="shared" si="2"/>
        <v>200</v>
      </c>
      <c r="U35" s="47" t="str">
        <f t="shared" si="3"/>
        <v>II</v>
      </c>
      <c r="V35" s="70" t="str">
        <f t="shared" si="4"/>
        <v>aceptable con control especifico</v>
      </c>
      <c r="W35" s="47">
        <v>1</v>
      </c>
      <c r="X35" s="51" t="s">
        <v>138</v>
      </c>
      <c r="Y35" s="51" t="s">
        <v>23</v>
      </c>
      <c r="Z35" s="47" t="s">
        <v>60</v>
      </c>
      <c r="AA35" s="47" t="s">
        <v>60</v>
      </c>
      <c r="AB35" s="47" t="s">
        <v>60</v>
      </c>
      <c r="AC35" s="50" t="s">
        <v>135</v>
      </c>
      <c r="AD35" s="50" t="s">
        <v>60</v>
      </c>
    </row>
    <row r="36" spans="2:30" s="23" customFormat="1" ht="174.75" customHeight="1" x14ac:dyDescent="0.25">
      <c r="B36" s="60" t="s">
        <v>46</v>
      </c>
      <c r="C36" s="63" t="s">
        <v>47</v>
      </c>
      <c r="D36" s="63" t="s">
        <v>139</v>
      </c>
      <c r="E36" s="4" t="s">
        <v>140</v>
      </c>
      <c r="F36" s="4" t="s">
        <v>141</v>
      </c>
      <c r="G36" s="6" t="s">
        <v>51</v>
      </c>
      <c r="H36" s="6"/>
      <c r="I36" s="56" t="s">
        <v>123</v>
      </c>
      <c r="J36" s="52" t="s">
        <v>117</v>
      </c>
      <c r="K36" s="53" t="s">
        <v>124</v>
      </c>
      <c r="L36" s="69" t="s">
        <v>55</v>
      </c>
      <c r="M36" s="53" t="s">
        <v>55</v>
      </c>
      <c r="N36" s="56" t="s">
        <v>125</v>
      </c>
      <c r="O36" s="6">
        <v>2</v>
      </c>
      <c r="P36" s="6">
        <v>4</v>
      </c>
      <c r="Q36" s="51">
        <f t="shared" si="0"/>
        <v>8</v>
      </c>
      <c r="R36" s="51" t="str">
        <f t="shared" si="1"/>
        <v>MEDIO</v>
      </c>
      <c r="S36" s="6">
        <v>25</v>
      </c>
      <c r="T36" s="51">
        <f t="shared" si="2"/>
        <v>200</v>
      </c>
      <c r="U36" s="51" t="str">
        <f t="shared" si="3"/>
        <v>II</v>
      </c>
      <c r="V36" s="65" t="str">
        <f t="shared" si="4"/>
        <v>aceptable con control especifico</v>
      </c>
      <c r="W36" s="51">
        <v>1</v>
      </c>
      <c r="X36" s="53" t="s">
        <v>126</v>
      </c>
      <c r="Y36" s="6" t="s">
        <v>23</v>
      </c>
      <c r="Z36" s="51" t="s">
        <v>60</v>
      </c>
      <c r="AA36" s="51" t="s">
        <v>60</v>
      </c>
      <c r="AB36" s="51" t="s">
        <v>127</v>
      </c>
      <c r="AC36" s="6" t="s">
        <v>128</v>
      </c>
      <c r="AD36" s="6" t="s">
        <v>60</v>
      </c>
    </row>
    <row r="37" spans="2:30" s="23" customFormat="1" ht="174.75" customHeight="1" x14ac:dyDescent="0.25">
      <c r="B37" s="60" t="s">
        <v>46</v>
      </c>
      <c r="C37" s="63" t="s">
        <v>47</v>
      </c>
      <c r="D37" s="63" t="s">
        <v>139</v>
      </c>
      <c r="E37" s="4" t="s">
        <v>140</v>
      </c>
      <c r="F37" s="4" t="s">
        <v>141</v>
      </c>
      <c r="G37" s="4" t="s">
        <v>51</v>
      </c>
      <c r="H37" s="4"/>
      <c r="I37" s="51" t="s">
        <v>168</v>
      </c>
      <c r="J37" s="49" t="s">
        <v>169</v>
      </c>
      <c r="K37" s="50" t="s">
        <v>170</v>
      </c>
      <c r="L37" s="50" t="s">
        <v>55</v>
      </c>
      <c r="M37" s="50" t="s">
        <v>171</v>
      </c>
      <c r="N37" s="50" t="s">
        <v>55</v>
      </c>
      <c r="O37" s="4">
        <v>2</v>
      </c>
      <c r="P37" s="4">
        <v>4</v>
      </c>
      <c r="Q37" s="47">
        <f t="shared" si="0"/>
        <v>8</v>
      </c>
      <c r="R37" s="47" t="str">
        <f t="shared" si="1"/>
        <v>MEDIO</v>
      </c>
      <c r="S37" s="4">
        <v>10</v>
      </c>
      <c r="T37" s="47">
        <f t="shared" si="2"/>
        <v>80</v>
      </c>
      <c r="U37" s="47" t="str">
        <f t="shared" si="3"/>
        <v>III</v>
      </c>
      <c r="V37" s="64" t="str">
        <f t="shared" si="4"/>
        <v>Mejorable</v>
      </c>
      <c r="W37" s="47">
        <v>1</v>
      </c>
      <c r="X37" s="50" t="s">
        <v>89</v>
      </c>
      <c r="Y37" s="4" t="s">
        <v>23</v>
      </c>
      <c r="Z37" s="47" t="s">
        <v>60</v>
      </c>
      <c r="AA37" s="47" t="s">
        <v>60</v>
      </c>
      <c r="AB37" s="47" t="s">
        <v>60</v>
      </c>
      <c r="AC37" s="4" t="s">
        <v>172</v>
      </c>
      <c r="AD37" s="4" t="s">
        <v>60</v>
      </c>
    </row>
    <row r="38" spans="2:30" s="23" customFormat="1" ht="174.75" customHeight="1" x14ac:dyDescent="0.25">
      <c r="B38" s="60" t="s">
        <v>173</v>
      </c>
      <c r="C38" s="63" t="s">
        <v>174</v>
      </c>
      <c r="D38" s="63" t="s">
        <v>175</v>
      </c>
      <c r="E38" s="4" t="s">
        <v>176</v>
      </c>
      <c r="F38" s="4" t="s">
        <v>177</v>
      </c>
      <c r="G38" s="6" t="s">
        <v>51</v>
      </c>
      <c r="H38" s="6"/>
      <c r="I38" s="51" t="s">
        <v>52</v>
      </c>
      <c r="J38" s="52" t="s">
        <v>53</v>
      </c>
      <c r="K38" s="53" t="s">
        <v>142</v>
      </c>
      <c r="L38" s="51" t="s">
        <v>55</v>
      </c>
      <c r="M38" s="53" t="s">
        <v>56</v>
      </c>
      <c r="N38" s="53" t="s">
        <v>57</v>
      </c>
      <c r="O38" s="51">
        <v>2</v>
      </c>
      <c r="P38" s="51">
        <v>3</v>
      </c>
      <c r="Q38" s="51">
        <f t="shared" si="0"/>
        <v>6</v>
      </c>
      <c r="R38" s="51" t="str">
        <f t="shared" si="1"/>
        <v>MEDIO</v>
      </c>
      <c r="S38" s="51">
        <v>10</v>
      </c>
      <c r="T38" s="51">
        <f t="shared" si="2"/>
        <v>60</v>
      </c>
      <c r="U38" s="51" t="str">
        <f t="shared" si="3"/>
        <v>III</v>
      </c>
      <c r="V38" s="64" t="str">
        <f t="shared" si="4"/>
        <v>Mejorable</v>
      </c>
      <c r="W38" s="51">
        <v>15</v>
      </c>
      <c r="X38" s="53" t="s">
        <v>58</v>
      </c>
      <c r="Y38" s="54" t="s">
        <v>59</v>
      </c>
      <c r="Z38" s="51" t="s">
        <v>60</v>
      </c>
      <c r="AA38" s="51" t="s">
        <v>60</v>
      </c>
      <c r="AB38" s="51" t="s">
        <v>60</v>
      </c>
      <c r="AC38" s="51" t="s">
        <v>178</v>
      </c>
      <c r="AD38" s="51" t="s">
        <v>60</v>
      </c>
    </row>
    <row r="39" spans="2:30" s="23" customFormat="1" ht="174.75" customHeight="1" x14ac:dyDescent="0.2">
      <c r="B39" s="60" t="s">
        <v>179</v>
      </c>
      <c r="C39" s="63" t="s">
        <v>174</v>
      </c>
      <c r="D39" s="63" t="s">
        <v>175</v>
      </c>
      <c r="E39" s="4" t="s">
        <v>176</v>
      </c>
      <c r="F39" s="4" t="s">
        <v>177</v>
      </c>
      <c r="G39" s="4"/>
      <c r="H39" s="4" t="s">
        <v>51</v>
      </c>
      <c r="I39" s="47" t="s">
        <v>143</v>
      </c>
      <c r="J39" s="49" t="s">
        <v>144</v>
      </c>
      <c r="K39" s="50" t="s">
        <v>145</v>
      </c>
      <c r="L39" s="51" t="s">
        <v>55</v>
      </c>
      <c r="M39" s="74" t="s">
        <v>180</v>
      </c>
      <c r="N39" s="75" t="s">
        <v>181</v>
      </c>
      <c r="O39" s="51">
        <v>2</v>
      </c>
      <c r="P39" s="51">
        <v>3</v>
      </c>
      <c r="Q39" s="47">
        <f t="shared" si="0"/>
        <v>6</v>
      </c>
      <c r="R39" s="47" t="str">
        <f t="shared" si="1"/>
        <v>MEDIO</v>
      </c>
      <c r="S39" s="51">
        <v>25</v>
      </c>
      <c r="T39" s="47">
        <f t="shared" si="2"/>
        <v>150</v>
      </c>
      <c r="U39" s="47" t="str">
        <f t="shared" si="3"/>
        <v>II</v>
      </c>
      <c r="V39" s="70" t="str">
        <f t="shared" si="4"/>
        <v>aceptable con control especifico</v>
      </c>
      <c r="W39" s="51">
        <v>15</v>
      </c>
      <c r="X39" s="6" t="s">
        <v>147</v>
      </c>
      <c r="Y39" s="4" t="s">
        <v>59</v>
      </c>
      <c r="Z39" s="47" t="s">
        <v>60</v>
      </c>
      <c r="AA39" s="47" t="s">
        <v>60</v>
      </c>
      <c r="AB39" s="47" t="s">
        <v>60</v>
      </c>
      <c r="AC39" s="47" t="s">
        <v>67</v>
      </c>
      <c r="AD39" s="47" t="s">
        <v>60</v>
      </c>
    </row>
    <row r="40" spans="2:30" s="23" customFormat="1" ht="174.75" customHeight="1" x14ac:dyDescent="0.25">
      <c r="B40" s="60" t="s">
        <v>179</v>
      </c>
      <c r="C40" s="63" t="s">
        <v>174</v>
      </c>
      <c r="D40" s="63" t="s">
        <v>175</v>
      </c>
      <c r="E40" s="4" t="s">
        <v>176</v>
      </c>
      <c r="F40" s="4" t="s">
        <v>177</v>
      </c>
      <c r="G40" s="6" t="s">
        <v>51</v>
      </c>
      <c r="H40" s="6"/>
      <c r="I40" s="51" t="s">
        <v>85</v>
      </c>
      <c r="J40" s="52" t="s">
        <v>69</v>
      </c>
      <c r="K40" s="53" t="s">
        <v>86</v>
      </c>
      <c r="L40" s="51" t="s">
        <v>55</v>
      </c>
      <c r="M40" s="53" t="s">
        <v>87</v>
      </c>
      <c r="N40" s="53" t="s">
        <v>182</v>
      </c>
      <c r="O40" s="51">
        <v>2</v>
      </c>
      <c r="P40" s="51">
        <v>2</v>
      </c>
      <c r="Q40" s="51">
        <f t="shared" si="0"/>
        <v>4</v>
      </c>
      <c r="R40" s="51" t="str">
        <f t="shared" si="1"/>
        <v>BAJO</v>
      </c>
      <c r="S40" s="51">
        <v>25</v>
      </c>
      <c r="T40" s="51">
        <f t="shared" si="2"/>
        <v>100</v>
      </c>
      <c r="U40" s="51" t="str">
        <f t="shared" si="3"/>
        <v>III</v>
      </c>
      <c r="V40" s="64" t="str">
        <f t="shared" si="4"/>
        <v>Mejorable</v>
      </c>
      <c r="W40" s="51">
        <v>15</v>
      </c>
      <c r="X40" s="53" t="s">
        <v>89</v>
      </c>
      <c r="Y40" s="54" t="s">
        <v>23</v>
      </c>
      <c r="Z40" s="51" t="s">
        <v>60</v>
      </c>
      <c r="AA40" s="51" t="s">
        <v>60</v>
      </c>
      <c r="AB40" s="51" t="s">
        <v>60</v>
      </c>
      <c r="AC40" s="51" t="s">
        <v>90</v>
      </c>
      <c r="AD40" s="51" t="s">
        <v>60</v>
      </c>
    </row>
    <row r="41" spans="2:30" s="23" customFormat="1" ht="174.75" customHeight="1" x14ac:dyDescent="0.25">
      <c r="B41" s="60" t="s">
        <v>173</v>
      </c>
      <c r="C41" s="63" t="s">
        <v>174</v>
      </c>
      <c r="D41" s="63" t="s">
        <v>175</v>
      </c>
      <c r="E41" s="4" t="s">
        <v>176</v>
      </c>
      <c r="F41" s="4" t="s">
        <v>177</v>
      </c>
      <c r="G41" s="6" t="s">
        <v>51</v>
      </c>
      <c r="H41" s="6"/>
      <c r="I41" s="51" t="s">
        <v>68</v>
      </c>
      <c r="J41" s="52" t="s">
        <v>69</v>
      </c>
      <c r="K41" s="53" t="s">
        <v>70</v>
      </c>
      <c r="L41" s="51" t="s">
        <v>71</v>
      </c>
      <c r="M41" s="53" t="s">
        <v>72</v>
      </c>
      <c r="N41" s="53" t="s">
        <v>73</v>
      </c>
      <c r="O41" s="51">
        <v>2</v>
      </c>
      <c r="P41" s="51">
        <v>2</v>
      </c>
      <c r="Q41" s="51">
        <f t="shared" si="0"/>
        <v>4</v>
      </c>
      <c r="R41" s="51" t="str">
        <f t="shared" si="1"/>
        <v>BAJO</v>
      </c>
      <c r="S41" s="51">
        <v>25</v>
      </c>
      <c r="T41" s="51">
        <f t="shared" si="2"/>
        <v>100</v>
      </c>
      <c r="U41" s="51" t="str">
        <f t="shared" si="3"/>
        <v>III</v>
      </c>
      <c r="V41" s="64" t="str">
        <f t="shared" si="4"/>
        <v>Mejorable</v>
      </c>
      <c r="W41" s="51">
        <v>15</v>
      </c>
      <c r="X41" s="53" t="s">
        <v>74</v>
      </c>
      <c r="Y41" s="54" t="s">
        <v>23</v>
      </c>
      <c r="Z41" s="51" t="s">
        <v>60</v>
      </c>
      <c r="AA41" s="51" t="s">
        <v>60</v>
      </c>
      <c r="AB41" s="51" t="s">
        <v>75</v>
      </c>
      <c r="AC41" s="51" t="s">
        <v>76</v>
      </c>
      <c r="AD41" s="51" t="s">
        <v>60</v>
      </c>
    </row>
    <row r="42" spans="2:30" s="23" customFormat="1" ht="174.75" customHeight="1" x14ac:dyDescent="0.25">
      <c r="B42" s="60" t="s">
        <v>179</v>
      </c>
      <c r="C42" s="63" t="s">
        <v>174</v>
      </c>
      <c r="D42" s="63" t="s">
        <v>175</v>
      </c>
      <c r="E42" s="4" t="s">
        <v>176</v>
      </c>
      <c r="F42" s="4" t="s">
        <v>177</v>
      </c>
      <c r="G42" s="48"/>
      <c r="H42" s="29" t="s">
        <v>51</v>
      </c>
      <c r="I42" s="6" t="s">
        <v>183</v>
      </c>
      <c r="J42" s="52" t="s">
        <v>92</v>
      </c>
      <c r="K42" s="53" t="s">
        <v>93</v>
      </c>
      <c r="L42" s="51" t="s">
        <v>55</v>
      </c>
      <c r="M42" s="53" t="s">
        <v>55</v>
      </c>
      <c r="N42" s="55" t="s">
        <v>94</v>
      </c>
      <c r="O42" s="51">
        <v>2</v>
      </c>
      <c r="P42" s="51">
        <v>3</v>
      </c>
      <c r="Q42" s="51">
        <f t="shared" si="0"/>
        <v>6</v>
      </c>
      <c r="R42" s="51" t="str">
        <f t="shared" si="1"/>
        <v>MEDIO</v>
      </c>
      <c r="S42" s="51">
        <v>10</v>
      </c>
      <c r="T42" s="51">
        <f t="shared" si="2"/>
        <v>60</v>
      </c>
      <c r="U42" s="51" t="str">
        <f t="shared" si="3"/>
        <v>III</v>
      </c>
      <c r="V42" s="64" t="str">
        <f t="shared" si="4"/>
        <v>Mejorable</v>
      </c>
      <c r="W42" s="51">
        <v>15</v>
      </c>
      <c r="X42" s="53" t="s">
        <v>95</v>
      </c>
      <c r="Y42" s="54" t="s">
        <v>23</v>
      </c>
      <c r="Z42" s="51" t="s">
        <v>60</v>
      </c>
      <c r="AA42" s="51" t="s">
        <v>60</v>
      </c>
      <c r="AB42" s="56" t="s">
        <v>60</v>
      </c>
      <c r="AC42" s="57" t="s">
        <v>96</v>
      </c>
      <c r="AD42" s="51" t="s">
        <v>60</v>
      </c>
    </row>
    <row r="43" spans="2:30" s="23" customFormat="1" ht="174.75" customHeight="1" x14ac:dyDescent="0.25">
      <c r="B43" s="60" t="s">
        <v>179</v>
      </c>
      <c r="C43" s="63" t="s">
        <v>174</v>
      </c>
      <c r="D43" s="63" t="s">
        <v>175</v>
      </c>
      <c r="E43" s="4" t="s">
        <v>176</v>
      </c>
      <c r="F43" s="4" t="s">
        <v>177</v>
      </c>
      <c r="G43" s="48"/>
      <c r="H43" s="29" t="s">
        <v>51</v>
      </c>
      <c r="I43" s="6" t="s">
        <v>161</v>
      </c>
      <c r="J43" s="52" t="s">
        <v>92</v>
      </c>
      <c r="K43" s="53" t="s">
        <v>98</v>
      </c>
      <c r="L43" s="51" t="s">
        <v>55</v>
      </c>
      <c r="M43" s="53" t="s">
        <v>55</v>
      </c>
      <c r="N43" s="55" t="s">
        <v>94</v>
      </c>
      <c r="O43" s="51">
        <v>6</v>
      </c>
      <c r="P43" s="51">
        <v>2</v>
      </c>
      <c r="Q43" s="51">
        <f t="shared" si="0"/>
        <v>12</v>
      </c>
      <c r="R43" s="51" t="str">
        <f t="shared" si="1"/>
        <v>ALTO</v>
      </c>
      <c r="S43" s="51">
        <v>25</v>
      </c>
      <c r="T43" s="51">
        <f t="shared" si="2"/>
        <v>300</v>
      </c>
      <c r="U43" s="51" t="str">
        <f t="shared" si="3"/>
        <v>II</v>
      </c>
      <c r="V43" s="65" t="str">
        <f t="shared" si="4"/>
        <v>aceptable con control especifico</v>
      </c>
      <c r="W43" s="51">
        <v>15</v>
      </c>
      <c r="X43" s="53" t="s">
        <v>162</v>
      </c>
      <c r="Y43" s="54" t="s">
        <v>23</v>
      </c>
      <c r="Z43" s="51" t="s">
        <v>60</v>
      </c>
      <c r="AA43" s="51" t="s">
        <v>60</v>
      </c>
      <c r="AB43" s="56" t="s">
        <v>60</v>
      </c>
      <c r="AC43" s="66" t="s">
        <v>163</v>
      </c>
      <c r="AD43" s="51" t="s">
        <v>60</v>
      </c>
    </row>
    <row r="44" spans="2:30" s="23" customFormat="1" ht="174.75" customHeight="1" thickBot="1" x14ac:dyDescent="0.3">
      <c r="B44" s="60" t="s">
        <v>179</v>
      </c>
      <c r="C44" s="63" t="s">
        <v>174</v>
      </c>
      <c r="D44" s="63" t="s">
        <v>175</v>
      </c>
      <c r="E44" s="4" t="s">
        <v>176</v>
      </c>
      <c r="F44" s="4" t="s">
        <v>177</v>
      </c>
      <c r="G44" s="48" t="s">
        <v>51</v>
      </c>
      <c r="H44" s="29"/>
      <c r="I44" s="67" t="s">
        <v>101</v>
      </c>
      <c r="J44" s="52" t="s">
        <v>102</v>
      </c>
      <c r="K44" s="53" t="s">
        <v>103</v>
      </c>
      <c r="L44" s="51" t="s">
        <v>55</v>
      </c>
      <c r="M44" s="53" t="s">
        <v>55</v>
      </c>
      <c r="N44" s="56" t="s">
        <v>104</v>
      </c>
      <c r="O44" s="51">
        <v>2</v>
      </c>
      <c r="P44" s="51">
        <v>3</v>
      </c>
      <c r="Q44" s="51">
        <f t="shared" si="0"/>
        <v>6</v>
      </c>
      <c r="R44" s="51" t="str">
        <f t="shared" si="1"/>
        <v>MEDIO</v>
      </c>
      <c r="S44" s="51">
        <v>25</v>
      </c>
      <c r="T44" s="51">
        <f t="shared" si="2"/>
        <v>150</v>
      </c>
      <c r="U44" s="51" t="str">
        <f t="shared" si="3"/>
        <v>II</v>
      </c>
      <c r="V44" s="65" t="str">
        <f t="shared" si="4"/>
        <v>aceptable con control especifico</v>
      </c>
      <c r="W44" s="51">
        <v>15</v>
      </c>
      <c r="X44" s="53" t="s">
        <v>105</v>
      </c>
      <c r="Y44" s="54" t="s">
        <v>23</v>
      </c>
      <c r="Z44" s="51" t="s">
        <v>60</v>
      </c>
      <c r="AA44" s="51" t="s">
        <v>60</v>
      </c>
      <c r="AB44" s="51" t="s">
        <v>60</v>
      </c>
      <c r="AC44" s="6" t="s">
        <v>106</v>
      </c>
      <c r="AD44" s="51" t="s">
        <v>60</v>
      </c>
    </row>
    <row r="45" spans="2:30" s="23" customFormat="1" ht="174.75" customHeight="1" thickBot="1" x14ac:dyDescent="0.3">
      <c r="B45" s="60" t="s">
        <v>179</v>
      </c>
      <c r="C45" s="63" t="s">
        <v>174</v>
      </c>
      <c r="D45" s="63" t="s">
        <v>175</v>
      </c>
      <c r="E45" s="4" t="s">
        <v>176</v>
      </c>
      <c r="F45" s="4" t="s">
        <v>177</v>
      </c>
      <c r="G45" s="48"/>
      <c r="H45" s="29" t="s">
        <v>51</v>
      </c>
      <c r="I45" s="67" t="s">
        <v>107</v>
      </c>
      <c r="J45" s="52" t="s">
        <v>102</v>
      </c>
      <c r="K45" s="53" t="s">
        <v>108</v>
      </c>
      <c r="L45" s="51" t="s">
        <v>55</v>
      </c>
      <c r="M45" s="53" t="s">
        <v>55</v>
      </c>
      <c r="N45" s="56" t="s">
        <v>109</v>
      </c>
      <c r="O45" s="51">
        <v>2</v>
      </c>
      <c r="P45" s="51">
        <v>3</v>
      </c>
      <c r="Q45" s="51">
        <f t="shared" si="0"/>
        <v>6</v>
      </c>
      <c r="R45" s="51" t="str">
        <f t="shared" si="1"/>
        <v>MEDIO</v>
      </c>
      <c r="S45" s="51">
        <v>60</v>
      </c>
      <c r="T45" s="51">
        <f t="shared" si="2"/>
        <v>360</v>
      </c>
      <c r="U45" s="51" t="str">
        <f t="shared" si="3"/>
        <v>II</v>
      </c>
      <c r="V45" s="65" t="str">
        <f t="shared" si="4"/>
        <v>aceptable con control especifico</v>
      </c>
      <c r="W45" s="51">
        <v>15</v>
      </c>
      <c r="X45" s="53" t="s">
        <v>105</v>
      </c>
      <c r="Y45" s="54" t="s">
        <v>23</v>
      </c>
      <c r="Z45" s="51" t="s">
        <v>60</v>
      </c>
      <c r="AA45" s="51" t="s">
        <v>60</v>
      </c>
      <c r="AB45" s="51" t="s">
        <v>60</v>
      </c>
      <c r="AC45" s="6" t="s">
        <v>110</v>
      </c>
      <c r="AD45" s="51" t="s">
        <v>60</v>
      </c>
    </row>
    <row r="46" spans="2:30" s="23" customFormat="1" ht="174.75" customHeight="1" x14ac:dyDescent="0.25">
      <c r="B46" s="60" t="s">
        <v>179</v>
      </c>
      <c r="C46" s="63" t="s">
        <v>174</v>
      </c>
      <c r="D46" s="63" t="s">
        <v>175</v>
      </c>
      <c r="E46" s="4" t="s">
        <v>176</v>
      </c>
      <c r="F46" s="4" t="s">
        <v>177</v>
      </c>
      <c r="G46" s="48" t="s">
        <v>51</v>
      </c>
      <c r="H46" s="29"/>
      <c r="I46" s="47" t="s">
        <v>184</v>
      </c>
      <c r="J46" s="49" t="s">
        <v>185</v>
      </c>
      <c r="K46" s="50" t="s">
        <v>186</v>
      </c>
      <c r="L46" s="47" t="s">
        <v>187</v>
      </c>
      <c r="M46" s="50" t="s">
        <v>188</v>
      </c>
      <c r="N46" s="50" t="s">
        <v>189</v>
      </c>
      <c r="O46" s="6">
        <v>2</v>
      </c>
      <c r="P46" s="6">
        <v>4</v>
      </c>
      <c r="Q46" s="4">
        <v>8</v>
      </c>
      <c r="R46" s="4" t="s">
        <v>28</v>
      </c>
      <c r="S46" s="6">
        <v>10</v>
      </c>
      <c r="T46" s="4">
        <v>80</v>
      </c>
      <c r="U46" s="4" t="s">
        <v>190</v>
      </c>
      <c r="V46" s="65" t="str">
        <f>IF(U46="IV","Aceptable",IF(U46="III","Mejorable",IF(U46="II","aceptable con control especifico",IF(U46="I","No aceptable",FALSE))))</f>
        <v>aceptable con control especifico</v>
      </c>
      <c r="W46" s="51">
        <v>15</v>
      </c>
      <c r="X46" s="50" t="s">
        <v>191</v>
      </c>
      <c r="Y46" s="76" t="s">
        <v>23</v>
      </c>
      <c r="Z46" s="47" t="s">
        <v>60</v>
      </c>
      <c r="AA46" s="47" t="s">
        <v>60</v>
      </c>
      <c r="AB46" s="47" t="s">
        <v>60</v>
      </c>
      <c r="AC46" s="47" t="s">
        <v>192</v>
      </c>
      <c r="AD46" s="47" t="s">
        <v>60</v>
      </c>
    </row>
    <row r="47" spans="2:30" s="23" customFormat="1" ht="174.75" customHeight="1" thickBot="1" x14ac:dyDescent="0.3">
      <c r="B47" s="60" t="s">
        <v>173</v>
      </c>
      <c r="C47" s="63" t="s">
        <v>174</v>
      </c>
      <c r="D47" s="63" t="s">
        <v>175</v>
      </c>
      <c r="E47" s="4" t="s">
        <v>176</v>
      </c>
      <c r="F47" s="4" t="s">
        <v>177</v>
      </c>
      <c r="G47" s="6"/>
      <c r="H47" s="6" t="s">
        <v>51</v>
      </c>
      <c r="I47" s="62" t="s">
        <v>116</v>
      </c>
      <c r="J47" s="52" t="s">
        <v>117</v>
      </c>
      <c r="K47" s="53" t="s">
        <v>118</v>
      </c>
      <c r="L47" s="55" t="s">
        <v>119</v>
      </c>
      <c r="M47" s="53" t="s">
        <v>55</v>
      </c>
      <c r="N47" s="55" t="s">
        <v>120</v>
      </c>
      <c r="O47" s="6">
        <v>2</v>
      </c>
      <c r="P47" s="6">
        <v>3</v>
      </c>
      <c r="Q47" s="51">
        <f t="shared" ref="Q47:Q53" si="5">O47*P47</f>
        <v>6</v>
      </c>
      <c r="R47" s="51" t="str">
        <f t="shared" ref="R47:R53" si="6">IF(Q47&lt;=4,"BAJO",IF(Q47&lt;=8,"MEDIO",IF(Q47&lt;=20,"ALTO","MUY ALTO")))</f>
        <v>MEDIO</v>
      </c>
      <c r="S47" s="6">
        <v>60</v>
      </c>
      <c r="T47" s="51">
        <f t="shared" ref="T47:T53" si="7">Q47*S47</f>
        <v>360</v>
      </c>
      <c r="U47" s="51" t="str">
        <f t="shared" ref="U47:U53" si="8">IF(T47&lt;=20,"IV",IF(T47&lt;=120,"III",IF(T47&lt;=500,"II",IF(T47&lt;=4000,"I",FALSE))))</f>
        <v>II</v>
      </c>
      <c r="V47" s="65" t="str">
        <f t="shared" ref="V47:V53" si="9">IF(U47="IV","Aceptable",IF(U47="III","Mejorable",IF(U47="II","aceptable con control especifico",IF(U47="I","No aceptable",FALSE))))</f>
        <v>aceptable con control especifico</v>
      </c>
      <c r="W47" s="51">
        <v>15</v>
      </c>
      <c r="X47" s="53" t="s">
        <v>121</v>
      </c>
      <c r="Y47" s="6" t="s">
        <v>23</v>
      </c>
      <c r="Z47" s="51" t="s">
        <v>60</v>
      </c>
      <c r="AA47" s="51" t="s">
        <v>60</v>
      </c>
      <c r="AB47" s="51" t="s">
        <v>60</v>
      </c>
      <c r="AC47" s="6" t="s">
        <v>122</v>
      </c>
      <c r="AD47" s="6" t="s">
        <v>60</v>
      </c>
    </row>
    <row r="48" spans="2:30" s="23" customFormat="1" ht="174.75" customHeight="1" x14ac:dyDescent="0.25">
      <c r="B48" s="60" t="s">
        <v>179</v>
      </c>
      <c r="C48" s="63" t="s">
        <v>174</v>
      </c>
      <c r="D48" s="63" t="s">
        <v>175</v>
      </c>
      <c r="E48" s="4" t="s">
        <v>176</v>
      </c>
      <c r="F48" s="4" t="s">
        <v>177</v>
      </c>
      <c r="G48" s="6" t="s">
        <v>51</v>
      </c>
      <c r="H48" s="6"/>
      <c r="I48" s="56" t="s">
        <v>123</v>
      </c>
      <c r="J48" s="52" t="s">
        <v>117</v>
      </c>
      <c r="K48" s="53" t="s">
        <v>124</v>
      </c>
      <c r="L48" s="69" t="s">
        <v>55</v>
      </c>
      <c r="M48" s="53" t="s">
        <v>55</v>
      </c>
      <c r="N48" s="56" t="s">
        <v>125</v>
      </c>
      <c r="O48" s="6">
        <v>2</v>
      </c>
      <c r="P48" s="6">
        <v>4</v>
      </c>
      <c r="Q48" s="51">
        <f t="shared" si="5"/>
        <v>8</v>
      </c>
      <c r="R48" s="51" t="str">
        <f t="shared" si="6"/>
        <v>MEDIO</v>
      </c>
      <c r="S48" s="6">
        <v>25</v>
      </c>
      <c r="T48" s="51">
        <f t="shared" si="7"/>
        <v>200</v>
      </c>
      <c r="U48" s="51" t="str">
        <f t="shared" si="8"/>
        <v>II</v>
      </c>
      <c r="V48" s="65" t="str">
        <f t="shared" si="9"/>
        <v>aceptable con control especifico</v>
      </c>
      <c r="W48" s="51">
        <v>15</v>
      </c>
      <c r="X48" s="53" t="s">
        <v>126</v>
      </c>
      <c r="Y48" s="6" t="s">
        <v>23</v>
      </c>
      <c r="Z48" s="51" t="s">
        <v>60</v>
      </c>
      <c r="AA48" s="51" t="s">
        <v>60</v>
      </c>
      <c r="AB48" s="51" t="s">
        <v>127</v>
      </c>
      <c r="AC48" s="6" t="s">
        <v>128</v>
      </c>
      <c r="AD48" s="6" t="s">
        <v>60</v>
      </c>
    </row>
    <row r="49" spans="1:35" s="23" customFormat="1" ht="174.75" customHeight="1" x14ac:dyDescent="0.2">
      <c r="B49" s="60" t="s">
        <v>179</v>
      </c>
      <c r="C49" s="63" t="s">
        <v>174</v>
      </c>
      <c r="D49" s="63" t="s">
        <v>175</v>
      </c>
      <c r="E49" s="4" t="s">
        <v>176</v>
      </c>
      <c r="F49" s="4" t="s">
        <v>177</v>
      </c>
      <c r="G49" s="4"/>
      <c r="H49" s="4" t="s">
        <v>51</v>
      </c>
      <c r="I49" s="47" t="s">
        <v>193</v>
      </c>
      <c r="J49" s="49" t="s">
        <v>117</v>
      </c>
      <c r="K49" s="50" t="s">
        <v>194</v>
      </c>
      <c r="L49" s="4" t="s">
        <v>195</v>
      </c>
      <c r="M49" s="74" t="s">
        <v>196</v>
      </c>
      <c r="N49" s="5" t="s">
        <v>197</v>
      </c>
      <c r="O49" s="51">
        <v>2</v>
      </c>
      <c r="P49" s="51">
        <v>3</v>
      </c>
      <c r="Q49" s="47">
        <f t="shared" si="5"/>
        <v>6</v>
      </c>
      <c r="R49" s="47" t="str">
        <f t="shared" si="6"/>
        <v>MEDIO</v>
      </c>
      <c r="S49" s="51">
        <v>25</v>
      </c>
      <c r="T49" s="47">
        <f t="shared" si="7"/>
        <v>150</v>
      </c>
      <c r="U49" s="47" t="str">
        <f t="shared" si="8"/>
        <v>II</v>
      </c>
      <c r="V49" s="70" t="str">
        <f t="shared" si="9"/>
        <v>aceptable con control especifico</v>
      </c>
      <c r="W49" s="51">
        <v>15</v>
      </c>
      <c r="X49" s="6" t="s">
        <v>198</v>
      </c>
      <c r="Y49" s="4" t="s">
        <v>59</v>
      </c>
      <c r="Z49" s="47" t="s">
        <v>60</v>
      </c>
      <c r="AA49" s="47" t="s">
        <v>60</v>
      </c>
      <c r="AB49" s="47" t="s">
        <v>60</v>
      </c>
      <c r="AC49" s="77" t="s">
        <v>199</v>
      </c>
      <c r="AD49" s="47" t="s">
        <v>60</v>
      </c>
    </row>
    <row r="50" spans="1:35" s="23" customFormat="1" ht="174.75" customHeight="1" x14ac:dyDescent="0.25">
      <c r="B50" s="60" t="s">
        <v>173</v>
      </c>
      <c r="C50" s="63" t="s">
        <v>174</v>
      </c>
      <c r="D50" s="63" t="s">
        <v>175</v>
      </c>
      <c r="E50" s="4" t="s">
        <v>176</v>
      </c>
      <c r="F50" s="4" t="s">
        <v>177</v>
      </c>
      <c r="G50" s="4" t="s">
        <v>51</v>
      </c>
      <c r="H50" s="4"/>
      <c r="I50" s="51" t="s">
        <v>200</v>
      </c>
      <c r="J50" s="49" t="s">
        <v>169</v>
      </c>
      <c r="K50" s="50" t="s">
        <v>170</v>
      </c>
      <c r="L50" s="50" t="s">
        <v>55</v>
      </c>
      <c r="M50" s="50" t="s">
        <v>55</v>
      </c>
      <c r="N50" s="50" t="s">
        <v>55</v>
      </c>
      <c r="O50" s="4">
        <v>10</v>
      </c>
      <c r="P50" s="4">
        <v>2</v>
      </c>
      <c r="Q50" s="47">
        <f t="shared" si="5"/>
        <v>20</v>
      </c>
      <c r="R50" s="47" t="str">
        <f t="shared" si="6"/>
        <v>ALTO</v>
      </c>
      <c r="S50" s="4">
        <v>25</v>
      </c>
      <c r="T50" s="47">
        <f t="shared" si="7"/>
        <v>500</v>
      </c>
      <c r="U50" s="47" t="str">
        <f t="shared" si="8"/>
        <v>II</v>
      </c>
      <c r="V50" s="70" t="str">
        <f t="shared" si="9"/>
        <v>aceptable con control especifico</v>
      </c>
      <c r="W50" s="51">
        <v>15</v>
      </c>
      <c r="X50" s="50" t="s">
        <v>89</v>
      </c>
      <c r="Y50" s="4" t="s">
        <v>23</v>
      </c>
      <c r="Z50" s="47" t="s">
        <v>60</v>
      </c>
      <c r="AA50" s="47" t="s">
        <v>60</v>
      </c>
      <c r="AB50" s="47" t="s">
        <v>60</v>
      </c>
      <c r="AC50" s="4" t="s">
        <v>201</v>
      </c>
      <c r="AD50" s="4" t="s">
        <v>60</v>
      </c>
    </row>
    <row r="51" spans="1:35" s="23" customFormat="1" ht="174.75" customHeight="1" x14ac:dyDescent="0.25">
      <c r="B51" s="60" t="s">
        <v>173</v>
      </c>
      <c r="C51" s="63" t="s">
        <v>174</v>
      </c>
      <c r="D51" s="63" t="s">
        <v>175</v>
      </c>
      <c r="E51" s="4" t="s">
        <v>176</v>
      </c>
      <c r="F51" s="4" t="s">
        <v>177</v>
      </c>
      <c r="G51" s="48"/>
      <c r="H51" s="29" t="s">
        <v>51</v>
      </c>
      <c r="I51" s="47" t="s">
        <v>129</v>
      </c>
      <c r="J51" s="7" t="s">
        <v>130</v>
      </c>
      <c r="K51" s="50" t="s">
        <v>131</v>
      </c>
      <c r="L51" s="51" t="s">
        <v>55</v>
      </c>
      <c r="M51" s="50" t="s">
        <v>132</v>
      </c>
      <c r="N51" s="50" t="s">
        <v>133</v>
      </c>
      <c r="O51" s="51">
        <v>2</v>
      </c>
      <c r="P51" s="51">
        <v>2</v>
      </c>
      <c r="Q51" s="47">
        <f t="shared" si="5"/>
        <v>4</v>
      </c>
      <c r="R51" s="47" t="str">
        <f t="shared" si="6"/>
        <v>BAJO</v>
      </c>
      <c r="S51" s="51">
        <v>25</v>
      </c>
      <c r="T51" s="47">
        <f t="shared" si="7"/>
        <v>100</v>
      </c>
      <c r="U51" s="47" t="str">
        <f t="shared" si="8"/>
        <v>III</v>
      </c>
      <c r="V51" s="64" t="str">
        <f t="shared" si="9"/>
        <v>Mejorable</v>
      </c>
      <c r="W51" s="51">
        <v>15</v>
      </c>
      <c r="X51" s="51" t="s">
        <v>138</v>
      </c>
      <c r="Y51" s="51" t="s">
        <v>23</v>
      </c>
      <c r="Z51" s="47" t="s">
        <v>60</v>
      </c>
      <c r="AA51" s="47" t="s">
        <v>60</v>
      </c>
      <c r="AB51" s="47" t="s">
        <v>60</v>
      </c>
      <c r="AC51" s="50" t="s">
        <v>135</v>
      </c>
      <c r="AD51" s="50" t="s">
        <v>60</v>
      </c>
    </row>
    <row r="52" spans="1:35" s="23" customFormat="1" ht="174.75" customHeight="1" x14ac:dyDescent="0.25">
      <c r="B52" s="60" t="s">
        <v>173</v>
      </c>
      <c r="C52" s="63" t="s">
        <v>174</v>
      </c>
      <c r="D52" s="63" t="s">
        <v>175</v>
      </c>
      <c r="E52" s="4" t="s">
        <v>176</v>
      </c>
      <c r="F52" s="4" t="s">
        <v>177</v>
      </c>
      <c r="G52" s="48"/>
      <c r="H52" s="29" t="s">
        <v>51</v>
      </c>
      <c r="I52" s="47" t="s">
        <v>164</v>
      </c>
      <c r="J52" s="49" t="s">
        <v>130</v>
      </c>
      <c r="K52" s="50" t="s">
        <v>131</v>
      </c>
      <c r="L52" s="51" t="s">
        <v>55</v>
      </c>
      <c r="M52" s="50" t="s">
        <v>132</v>
      </c>
      <c r="N52" s="50" t="s">
        <v>133</v>
      </c>
      <c r="O52" s="51">
        <v>2</v>
      </c>
      <c r="P52" s="51">
        <v>1</v>
      </c>
      <c r="Q52" s="47">
        <f t="shared" si="5"/>
        <v>2</v>
      </c>
      <c r="R52" s="47" t="str">
        <f t="shared" si="6"/>
        <v>BAJO</v>
      </c>
      <c r="S52" s="51">
        <v>100</v>
      </c>
      <c r="T52" s="47">
        <f t="shared" si="7"/>
        <v>200</v>
      </c>
      <c r="U52" s="47" t="str">
        <f t="shared" si="8"/>
        <v>II</v>
      </c>
      <c r="V52" s="70" t="str">
        <f t="shared" si="9"/>
        <v>aceptable con control especifico</v>
      </c>
      <c r="W52" s="51">
        <v>15</v>
      </c>
      <c r="X52" s="51" t="s">
        <v>165</v>
      </c>
      <c r="Y52" s="51" t="s">
        <v>23</v>
      </c>
      <c r="Z52" s="47" t="s">
        <v>60</v>
      </c>
      <c r="AA52" s="47" t="s">
        <v>60</v>
      </c>
      <c r="AB52" s="47" t="s">
        <v>60</v>
      </c>
      <c r="AC52" s="50" t="s">
        <v>166</v>
      </c>
      <c r="AD52" s="50" t="s">
        <v>60</v>
      </c>
    </row>
    <row r="53" spans="1:35" s="23" customFormat="1" ht="174.75" customHeight="1" x14ac:dyDescent="0.25">
      <c r="B53" s="60" t="s">
        <v>173</v>
      </c>
      <c r="C53" s="63" t="s">
        <v>174</v>
      </c>
      <c r="D53" s="63" t="s">
        <v>175</v>
      </c>
      <c r="E53" s="4" t="s">
        <v>176</v>
      </c>
      <c r="F53" s="4" t="s">
        <v>177</v>
      </c>
      <c r="G53" s="48"/>
      <c r="H53" s="29" t="s">
        <v>51</v>
      </c>
      <c r="I53" s="47" t="s">
        <v>202</v>
      </c>
      <c r="J53" s="49" t="s">
        <v>130</v>
      </c>
      <c r="K53" s="50" t="s">
        <v>137</v>
      </c>
      <c r="L53" s="51" t="s">
        <v>55</v>
      </c>
      <c r="M53" s="50" t="s">
        <v>132</v>
      </c>
      <c r="N53" s="50" t="s">
        <v>133</v>
      </c>
      <c r="O53" s="51">
        <v>2</v>
      </c>
      <c r="P53" s="51">
        <v>1</v>
      </c>
      <c r="Q53" s="47">
        <f t="shared" si="5"/>
        <v>2</v>
      </c>
      <c r="R53" s="47" t="str">
        <f t="shared" si="6"/>
        <v>BAJO</v>
      </c>
      <c r="S53" s="51">
        <v>100</v>
      </c>
      <c r="T53" s="47">
        <f t="shared" si="7"/>
        <v>200</v>
      </c>
      <c r="U53" s="47" t="str">
        <f t="shared" si="8"/>
        <v>II</v>
      </c>
      <c r="V53" s="70" t="str">
        <f t="shared" si="9"/>
        <v>aceptable con control especifico</v>
      </c>
      <c r="W53" s="51">
        <v>15</v>
      </c>
      <c r="X53" s="51" t="s">
        <v>138</v>
      </c>
      <c r="Y53" s="51" t="s">
        <v>23</v>
      </c>
      <c r="Z53" s="47" t="s">
        <v>60</v>
      </c>
      <c r="AA53" s="47" t="s">
        <v>60</v>
      </c>
      <c r="AB53" s="47" t="s">
        <v>60</v>
      </c>
      <c r="AC53" s="50" t="s">
        <v>135</v>
      </c>
      <c r="AD53" s="50" t="s">
        <v>60</v>
      </c>
    </row>
    <row r="54" spans="1:35" s="23" customFormat="1" ht="21.75" customHeight="1" x14ac:dyDescent="0.25">
      <c r="A54" s="24"/>
      <c r="B54" s="10"/>
      <c r="C54" s="11"/>
      <c r="D54" s="11"/>
      <c r="E54" s="4"/>
      <c r="F54" s="4"/>
      <c r="G54" s="4"/>
      <c r="H54" s="4"/>
      <c r="I54" s="4"/>
      <c r="J54" s="7"/>
      <c r="K54" s="5"/>
      <c r="L54" s="4"/>
      <c r="M54" s="5"/>
      <c r="N54" s="5"/>
      <c r="O54" s="6"/>
      <c r="P54" s="6"/>
      <c r="Q54" s="4"/>
      <c r="R54" s="4"/>
      <c r="S54" s="6"/>
      <c r="T54" s="4"/>
      <c r="U54" s="4"/>
      <c r="V54" s="8"/>
      <c r="W54" s="4"/>
      <c r="X54" s="4"/>
      <c r="Y54" s="6"/>
      <c r="Z54" s="4"/>
      <c r="AA54" s="4"/>
      <c r="AB54" s="4"/>
      <c r="AC54" s="4"/>
      <c r="AD54" s="4"/>
      <c r="AE54" s="22"/>
      <c r="AF54" s="22"/>
      <c r="AG54" s="22"/>
    </row>
    <row r="55" spans="1:35" s="23" customFormat="1" ht="21.75" customHeight="1" x14ac:dyDescent="0.25">
      <c r="A55" s="22"/>
      <c r="B55" s="34"/>
      <c r="C55" s="35"/>
      <c r="D55" s="35"/>
      <c r="E55" s="36"/>
      <c r="F55" s="36"/>
      <c r="G55" s="36"/>
      <c r="H55" s="36"/>
      <c r="I55" s="36"/>
      <c r="J55" s="37"/>
      <c r="K55" s="38"/>
      <c r="L55" s="36"/>
      <c r="M55" s="38"/>
      <c r="N55" s="38"/>
      <c r="O55" s="39"/>
      <c r="P55" s="39"/>
      <c r="Q55" s="36"/>
      <c r="R55" s="36"/>
      <c r="S55" s="39"/>
      <c r="T55" s="36"/>
      <c r="U55" s="36"/>
      <c r="V55" s="36"/>
      <c r="W55" s="36"/>
      <c r="X55" s="36"/>
      <c r="Y55" s="39"/>
      <c r="Z55" s="36"/>
      <c r="AA55" s="36"/>
      <c r="AB55" s="36"/>
      <c r="AC55" s="36"/>
      <c r="AD55" s="36"/>
      <c r="AE55" s="22"/>
      <c r="AF55" s="22"/>
      <c r="AG55" s="22"/>
    </row>
    <row r="56" spans="1:35" s="23" customFormat="1" ht="21.75" customHeight="1" x14ac:dyDescent="0.25">
      <c r="A56" s="22"/>
      <c r="B56" s="174" t="s">
        <v>203</v>
      </c>
      <c r="C56" s="174"/>
      <c r="D56" s="174"/>
      <c r="E56" s="174"/>
      <c r="F56" s="174"/>
      <c r="G56" s="36"/>
      <c r="H56" s="36"/>
      <c r="I56" s="36"/>
      <c r="J56" s="37"/>
      <c r="K56" s="38"/>
      <c r="L56" s="36"/>
      <c r="M56" s="38"/>
      <c r="N56" s="38"/>
      <c r="O56" s="39"/>
      <c r="P56" s="39"/>
      <c r="Q56" s="36"/>
      <c r="R56" s="36"/>
      <c r="S56" s="39"/>
      <c r="T56" s="36"/>
      <c r="U56" s="36"/>
      <c r="V56" s="36"/>
      <c r="W56" s="36"/>
      <c r="X56" s="36"/>
      <c r="Y56" s="39"/>
      <c r="Z56" s="36"/>
      <c r="AA56" s="36"/>
      <c r="AB56" s="36"/>
      <c r="AC56" s="36"/>
      <c r="AD56" s="36"/>
      <c r="AE56" s="22"/>
      <c r="AF56" s="22"/>
      <c r="AG56" s="22"/>
    </row>
    <row r="57" spans="1:35" x14ac:dyDescent="0.25">
      <c r="A57" s="17"/>
      <c r="B57" s="178" t="s">
        <v>204</v>
      </c>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9"/>
      <c r="AF57" s="19"/>
      <c r="AG57" s="19"/>
      <c r="AH57" s="16"/>
      <c r="AI57" s="2"/>
    </row>
    <row r="58" spans="1:35" x14ac:dyDescent="0.25">
      <c r="A58" s="17"/>
      <c r="B58" s="178" t="s">
        <v>205</v>
      </c>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9"/>
      <c r="AF58" s="19"/>
      <c r="AG58" s="19"/>
      <c r="AH58" s="18"/>
      <c r="AI58" s="2"/>
    </row>
    <row r="59" spans="1:35" x14ac:dyDescent="0.25">
      <c r="A59" s="17"/>
      <c r="B59" s="178" t="s">
        <v>206</v>
      </c>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9"/>
      <c r="AF59" s="19"/>
      <c r="AG59" s="19"/>
      <c r="AH59" s="18"/>
      <c r="AI59" s="2"/>
    </row>
    <row r="60" spans="1:35" x14ac:dyDescent="0.25">
      <c r="A60" s="17"/>
      <c r="B60" s="178" t="s">
        <v>207</v>
      </c>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9"/>
      <c r="AF60" s="19"/>
      <c r="AG60" s="19"/>
      <c r="AH60" s="18"/>
      <c r="AI60" s="2"/>
    </row>
    <row r="61" spans="1:35" x14ac:dyDescent="0.25">
      <c r="A61" s="17"/>
      <c r="B61" s="179" t="s">
        <v>208</v>
      </c>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9"/>
      <c r="AG61" s="19"/>
      <c r="AH61" s="16"/>
      <c r="AI61" s="2"/>
    </row>
    <row r="62" spans="1:35" x14ac:dyDescent="0.25">
      <c r="A62" s="17"/>
      <c r="B62" s="179" t="s">
        <v>209</v>
      </c>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9"/>
      <c r="AG62" s="19"/>
      <c r="AH62" s="16"/>
      <c r="AI62" s="2"/>
    </row>
    <row r="63" spans="1:35" x14ac:dyDescent="0.25">
      <c r="A63" s="17"/>
      <c r="B63" s="178"/>
      <c r="C63" s="178"/>
      <c r="D63" s="178"/>
      <c r="E63" s="178"/>
      <c r="F63" s="178"/>
      <c r="G63" s="178"/>
      <c r="H63" s="178"/>
      <c r="I63" s="178"/>
      <c r="J63" s="178"/>
      <c r="K63" s="178"/>
      <c r="L63" s="178"/>
      <c r="M63" s="178"/>
      <c r="N63" s="178"/>
      <c r="O63" s="178"/>
      <c r="P63" s="178"/>
      <c r="Q63" s="178"/>
      <c r="R63" s="178"/>
      <c r="S63" s="178"/>
      <c r="T63" s="178"/>
      <c r="U63" s="178"/>
      <c r="V63" s="16"/>
      <c r="W63" s="16"/>
      <c r="X63" s="16"/>
      <c r="Y63" s="16"/>
      <c r="Z63" s="16"/>
      <c r="AA63" s="16"/>
      <c r="AB63" s="16"/>
      <c r="AC63" s="16"/>
      <c r="AD63" s="16"/>
      <c r="AE63" s="16"/>
      <c r="AF63" s="16"/>
      <c r="AG63" s="16"/>
      <c r="AH63" s="16"/>
      <c r="AI63" s="2"/>
    </row>
  </sheetData>
  <sheetProtection algorithmName="SHA-512" hashValue="uyjdQUZXIETDofPj+b4Y6EFe3UG1NJ1BxgD1T2PVxeqy/E7TgT7jQrvfAYU7thAV15C2DSiN6MIDXpl/TjpCrA==" saltValue="i8dRGGByWOF65efuNNIOzQ==" spinCount="100000" sheet="1"/>
  <protectedRanges>
    <protectedRange sqref="M11 M25 M38" name="Rango1_1_6_1_2"/>
    <protectedRange sqref="K11 K25 K38" name="Rango1_8_1_5_1_2"/>
    <protectedRange sqref="M12" name="Rango1_1_6_1_1_1"/>
    <protectedRange sqref="K12" name="Rango1_8_1_5_1_1_1"/>
  </protectedRanges>
  <autoFilter ref="B9:E54" xr:uid="{FF9E2FB1-CBC3-44E3-8E9D-8F2A5FBED064}"/>
  <mergeCells count="28">
    <mergeCell ref="B63:U63"/>
    <mergeCell ref="B61:AE61"/>
    <mergeCell ref="B62:AE62"/>
    <mergeCell ref="B57:AD57"/>
    <mergeCell ref="B60:AD60"/>
    <mergeCell ref="B58:AD58"/>
    <mergeCell ref="B59:AD59"/>
    <mergeCell ref="B56:F56"/>
    <mergeCell ref="F9:F10"/>
    <mergeCell ref="O9:U9"/>
    <mergeCell ref="G9:H9"/>
    <mergeCell ref="I9:J9"/>
    <mergeCell ref="K9:K10"/>
    <mergeCell ref="L9:N9"/>
    <mergeCell ref="W9:Y9"/>
    <mergeCell ref="Z9:AD9"/>
    <mergeCell ref="B2:B5"/>
    <mergeCell ref="AC2:AD2"/>
    <mergeCell ref="AC3:AD3"/>
    <mergeCell ref="AC4:AD4"/>
    <mergeCell ref="AC5:AD5"/>
    <mergeCell ref="C2:AB2"/>
    <mergeCell ref="C3:AB3"/>
    <mergeCell ref="C4:AB5"/>
    <mergeCell ref="B9:B10"/>
    <mergeCell ref="C9:C10"/>
    <mergeCell ref="D9:D10"/>
    <mergeCell ref="E9:E10"/>
  </mergeCells>
  <conditionalFormatting sqref="V54:V56">
    <cfRule type="expression" dxfId="98" priority="916" stopIfTrue="1">
      <formula>#REF!="I"</formula>
    </cfRule>
  </conditionalFormatting>
  <conditionalFormatting sqref="V54:V56">
    <cfRule type="expression" dxfId="97" priority="914" stopIfTrue="1">
      <formula>#REF!="III"</formula>
    </cfRule>
    <cfRule type="expression" dxfId="96" priority="915" stopIfTrue="1">
      <formula>#REF!="II"</formula>
    </cfRule>
  </conditionalFormatting>
  <conditionalFormatting sqref="V54:V56">
    <cfRule type="expression" priority="913" stopIfTrue="1">
      <formula>#REF!="IV"</formula>
    </cfRule>
  </conditionalFormatting>
  <conditionalFormatting sqref="V51 V24">
    <cfRule type="expression" dxfId="95" priority="8" stopIfTrue="1">
      <formula>#REF!="I"</formula>
    </cfRule>
  </conditionalFormatting>
  <conditionalFormatting sqref="V51 V24">
    <cfRule type="expression" dxfId="94" priority="6" stopIfTrue="1">
      <formula>#REF!="III"</formula>
    </cfRule>
    <cfRule type="expression" dxfId="93" priority="7" stopIfTrue="1">
      <formula>#REF!="II"</formula>
    </cfRule>
  </conditionalFormatting>
  <conditionalFormatting sqref="V51 V24">
    <cfRule type="expression" priority="5" stopIfTrue="1">
      <formula>#REF!="IV"</formula>
    </cfRule>
  </conditionalFormatting>
  <conditionalFormatting sqref="V11 V19:V22 V15:V17">
    <cfRule type="expression" dxfId="92" priority="128" stopIfTrue="1">
      <formula>#REF!="I"</formula>
    </cfRule>
  </conditionalFormatting>
  <conditionalFormatting sqref="V11 V19:V22 V15:V17">
    <cfRule type="expression" dxfId="91" priority="126" stopIfTrue="1">
      <formula>#REF!="III"</formula>
    </cfRule>
    <cfRule type="expression" dxfId="90" priority="127" stopIfTrue="1">
      <formula>#REF!="II"</formula>
    </cfRule>
  </conditionalFormatting>
  <conditionalFormatting sqref="V11 V19:V22 V15:V17">
    <cfRule type="expression" priority="125" stopIfTrue="1">
      <formula>#REF!="IV"</formula>
    </cfRule>
  </conditionalFormatting>
  <conditionalFormatting sqref="V14">
    <cfRule type="expression" dxfId="89" priority="124" stopIfTrue="1">
      <formula>#REF!="I"</formula>
    </cfRule>
  </conditionalFormatting>
  <conditionalFormatting sqref="V14">
    <cfRule type="expression" dxfId="88" priority="122" stopIfTrue="1">
      <formula>#REF!="III"</formula>
    </cfRule>
    <cfRule type="expression" dxfId="87" priority="123" stopIfTrue="1">
      <formula>#REF!="II"</formula>
    </cfRule>
  </conditionalFormatting>
  <conditionalFormatting sqref="V14">
    <cfRule type="expression" priority="121" stopIfTrue="1">
      <formula>#REF!="IV"</formula>
    </cfRule>
  </conditionalFormatting>
  <conditionalFormatting sqref="V18">
    <cfRule type="expression" dxfId="86" priority="120" stopIfTrue="1">
      <formula>#REF!="I"</formula>
    </cfRule>
  </conditionalFormatting>
  <conditionalFormatting sqref="V18">
    <cfRule type="expression" dxfId="85" priority="118" stopIfTrue="1">
      <formula>#REF!="III"</formula>
    </cfRule>
    <cfRule type="expression" dxfId="84" priority="119" stopIfTrue="1">
      <formula>#REF!="II"</formula>
    </cfRule>
  </conditionalFormatting>
  <conditionalFormatting sqref="V18">
    <cfRule type="expression" priority="117" stopIfTrue="1">
      <formula>#REF!="IV"</formula>
    </cfRule>
  </conditionalFormatting>
  <conditionalFormatting sqref="V26">
    <cfRule type="expression" dxfId="83" priority="116" stopIfTrue="1">
      <formula>#REF!="I"</formula>
    </cfRule>
  </conditionalFormatting>
  <conditionalFormatting sqref="V26">
    <cfRule type="expression" dxfId="82" priority="114" stopIfTrue="1">
      <formula>#REF!="III"</formula>
    </cfRule>
    <cfRule type="expression" dxfId="81" priority="115" stopIfTrue="1">
      <formula>#REF!="II"</formula>
    </cfRule>
  </conditionalFormatting>
  <conditionalFormatting sqref="V26">
    <cfRule type="expression" priority="113" stopIfTrue="1">
      <formula>#REF!="IV"</formula>
    </cfRule>
  </conditionalFormatting>
  <conditionalFormatting sqref="V30">
    <cfRule type="expression" dxfId="80" priority="112" stopIfTrue="1">
      <formula>#REF!="I"</formula>
    </cfRule>
  </conditionalFormatting>
  <conditionalFormatting sqref="V30">
    <cfRule type="expression" dxfId="79" priority="110" stopIfTrue="1">
      <formula>#REF!="III"</formula>
    </cfRule>
    <cfRule type="expression" dxfId="78" priority="111" stopIfTrue="1">
      <formula>#REF!="II"</formula>
    </cfRule>
  </conditionalFormatting>
  <conditionalFormatting sqref="V30">
    <cfRule type="expression" priority="109" stopIfTrue="1">
      <formula>#REF!="IV"</formula>
    </cfRule>
  </conditionalFormatting>
  <conditionalFormatting sqref="V32">
    <cfRule type="expression" dxfId="77" priority="108" stopIfTrue="1">
      <formula>#REF!="I"</formula>
    </cfRule>
  </conditionalFormatting>
  <conditionalFormatting sqref="V32">
    <cfRule type="expression" dxfId="76" priority="106" stopIfTrue="1">
      <formula>#REF!="III"</formula>
    </cfRule>
    <cfRule type="expression" dxfId="75" priority="107" stopIfTrue="1">
      <formula>#REF!="II"</formula>
    </cfRule>
  </conditionalFormatting>
  <conditionalFormatting sqref="V32">
    <cfRule type="expression" priority="105" stopIfTrue="1">
      <formula>#REF!="IV"</formula>
    </cfRule>
  </conditionalFormatting>
  <conditionalFormatting sqref="V27">
    <cfRule type="expression" dxfId="74" priority="104" stopIfTrue="1">
      <formula>#REF!="I"</formula>
    </cfRule>
  </conditionalFormatting>
  <conditionalFormatting sqref="V27">
    <cfRule type="expression" priority="101" stopIfTrue="1">
      <formula>#REF!="IV"</formula>
    </cfRule>
  </conditionalFormatting>
  <conditionalFormatting sqref="V27">
    <cfRule type="expression" dxfId="73" priority="102" stopIfTrue="1">
      <formula>#REF!="III"</formula>
    </cfRule>
    <cfRule type="expression" dxfId="72" priority="103" stopIfTrue="1">
      <formula>#REF!="II"</formula>
    </cfRule>
  </conditionalFormatting>
  <conditionalFormatting sqref="V34:V35">
    <cfRule type="expression" dxfId="71" priority="100" stopIfTrue="1">
      <formula>#REF!="I"</formula>
    </cfRule>
  </conditionalFormatting>
  <conditionalFormatting sqref="V34:V35">
    <cfRule type="expression" dxfId="70" priority="98" stopIfTrue="1">
      <formula>#REF!="III"</formula>
    </cfRule>
    <cfRule type="expression" dxfId="69" priority="99" stopIfTrue="1">
      <formula>#REF!="II"</formula>
    </cfRule>
  </conditionalFormatting>
  <conditionalFormatting sqref="V34:V35">
    <cfRule type="expression" priority="97" stopIfTrue="1">
      <formula>#REF!="IV"</formula>
    </cfRule>
  </conditionalFormatting>
  <conditionalFormatting sqref="V36">
    <cfRule type="expression" priority="93" stopIfTrue="1">
      <formula>#REF!="IV"</formula>
    </cfRule>
  </conditionalFormatting>
  <conditionalFormatting sqref="V36">
    <cfRule type="expression" dxfId="68" priority="96" stopIfTrue="1">
      <formula>#REF!="I"</formula>
    </cfRule>
  </conditionalFormatting>
  <conditionalFormatting sqref="V36">
    <cfRule type="expression" dxfId="67" priority="94" stopIfTrue="1">
      <formula>#REF!="III"</formula>
    </cfRule>
    <cfRule type="expression" dxfId="66" priority="95" stopIfTrue="1">
      <formula>#REF!="II"</formula>
    </cfRule>
  </conditionalFormatting>
  <conditionalFormatting sqref="V39">
    <cfRule type="expression" dxfId="65" priority="92" stopIfTrue="1">
      <formula>#REF!="I"</formula>
    </cfRule>
  </conditionalFormatting>
  <conditionalFormatting sqref="V39">
    <cfRule type="expression" dxfId="64" priority="90" stopIfTrue="1">
      <formula>#REF!="III"</formula>
    </cfRule>
    <cfRule type="expression" dxfId="63" priority="91" stopIfTrue="1">
      <formula>#REF!="II"</formula>
    </cfRule>
  </conditionalFormatting>
  <conditionalFormatting sqref="V39">
    <cfRule type="expression" priority="89" stopIfTrue="1">
      <formula>#REF!="IV"</formula>
    </cfRule>
  </conditionalFormatting>
  <conditionalFormatting sqref="V43">
    <cfRule type="expression" dxfId="62" priority="88" stopIfTrue="1">
      <formula>#REF!="I"</formula>
    </cfRule>
  </conditionalFormatting>
  <conditionalFormatting sqref="V43">
    <cfRule type="expression" dxfId="61" priority="86" stopIfTrue="1">
      <formula>#REF!="III"</formula>
    </cfRule>
    <cfRule type="expression" dxfId="60" priority="87" stopIfTrue="1">
      <formula>#REF!="II"</formula>
    </cfRule>
  </conditionalFormatting>
  <conditionalFormatting sqref="V43">
    <cfRule type="expression" priority="85" stopIfTrue="1">
      <formula>#REF!="IV"</formula>
    </cfRule>
  </conditionalFormatting>
  <conditionalFormatting sqref="V45">
    <cfRule type="expression" dxfId="59" priority="84" stopIfTrue="1">
      <formula>#REF!="I"</formula>
    </cfRule>
  </conditionalFormatting>
  <conditionalFormatting sqref="V45">
    <cfRule type="expression" dxfId="58" priority="82" stopIfTrue="1">
      <formula>#REF!="III"</formula>
    </cfRule>
    <cfRule type="expression" dxfId="57" priority="83" stopIfTrue="1">
      <formula>#REF!="II"</formula>
    </cfRule>
  </conditionalFormatting>
  <conditionalFormatting sqref="V45">
    <cfRule type="expression" priority="81" stopIfTrue="1">
      <formula>#REF!="IV"</formula>
    </cfRule>
  </conditionalFormatting>
  <conditionalFormatting sqref="V44">
    <cfRule type="expression" dxfId="56" priority="80" stopIfTrue="1">
      <formula>#REF!="I"</formula>
    </cfRule>
  </conditionalFormatting>
  <conditionalFormatting sqref="V44">
    <cfRule type="expression" dxfId="55" priority="78" stopIfTrue="1">
      <formula>#REF!="III"</formula>
    </cfRule>
    <cfRule type="expression" dxfId="54" priority="79" stopIfTrue="1">
      <formula>#REF!="II"</formula>
    </cfRule>
  </conditionalFormatting>
  <conditionalFormatting sqref="V44">
    <cfRule type="expression" priority="77" stopIfTrue="1">
      <formula>#REF!="IV"</formula>
    </cfRule>
  </conditionalFormatting>
  <conditionalFormatting sqref="V46">
    <cfRule type="expression" priority="73" stopIfTrue="1">
      <formula>#REF!="IV"</formula>
    </cfRule>
  </conditionalFormatting>
  <conditionalFormatting sqref="V46">
    <cfRule type="expression" dxfId="53" priority="76" stopIfTrue="1">
      <formula>#REF!="I"</formula>
    </cfRule>
  </conditionalFormatting>
  <conditionalFormatting sqref="V46">
    <cfRule type="expression" dxfId="52" priority="74" stopIfTrue="1">
      <formula>#REF!="III"</formula>
    </cfRule>
    <cfRule type="expression" dxfId="51" priority="75" stopIfTrue="1">
      <formula>#REF!="II"</formula>
    </cfRule>
  </conditionalFormatting>
  <conditionalFormatting sqref="V47:V48">
    <cfRule type="expression" dxfId="50" priority="72" stopIfTrue="1">
      <formula>#REF!="I"</formula>
    </cfRule>
  </conditionalFormatting>
  <conditionalFormatting sqref="V47:V48">
    <cfRule type="expression" dxfId="49" priority="70" stopIfTrue="1">
      <formula>#REF!="III"</formula>
    </cfRule>
    <cfRule type="expression" dxfId="48" priority="71" stopIfTrue="1">
      <formula>#REF!="II"</formula>
    </cfRule>
  </conditionalFormatting>
  <conditionalFormatting sqref="V47:V48">
    <cfRule type="expression" priority="69" stopIfTrue="1">
      <formula>#REF!="IV"</formula>
    </cfRule>
  </conditionalFormatting>
  <conditionalFormatting sqref="V49">
    <cfRule type="expression" dxfId="47" priority="68" stopIfTrue="1">
      <formula>#REF!="I"</formula>
    </cfRule>
  </conditionalFormatting>
  <conditionalFormatting sqref="V49">
    <cfRule type="expression" dxfId="46" priority="66" stopIfTrue="1">
      <formula>#REF!="III"</formula>
    </cfRule>
    <cfRule type="expression" dxfId="45" priority="67" stopIfTrue="1">
      <formula>#REF!="II"</formula>
    </cfRule>
  </conditionalFormatting>
  <conditionalFormatting sqref="V49">
    <cfRule type="expression" priority="65" stopIfTrue="1">
      <formula>#REF!="IV"</formula>
    </cfRule>
  </conditionalFormatting>
  <conditionalFormatting sqref="V50">
    <cfRule type="expression" dxfId="44" priority="64" stopIfTrue="1">
      <formula>#REF!="I"</formula>
    </cfRule>
  </conditionalFormatting>
  <conditionalFormatting sqref="V50">
    <cfRule type="expression" dxfId="43" priority="62" stopIfTrue="1">
      <formula>#REF!="III"</formula>
    </cfRule>
    <cfRule type="expression" dxfId="42" priority="63" stopIfTrue="1">
      <formula>#REF!="II"</formula>
    </cfRule>
  </conditionalFormatting>
  <conditionalFormatting sqref="V50">
    <cfRule type="expression" priority="61" stopIfTrue="1">
      <formula>#REF!="IV"</formula>
    </cfRule>
  </conditionalFormatting>
  <conditionalFormatting sqref="V52:V53">
    <cfRule type="expression" dxfId="41" priority="60" stopIfTrue="1">
      <formula>#REF!="I"</formula>
    </cfRule>
  </conditionalFormatting>
  <conditionalFormatting sqref="V52:V53">
    <cfRule type="expression" dxfId="40" priority="58" stopIfTrue="1">
      <formula>#REF!="III"</formula>
    </cfRule>
    <cfRule type="expression" dxfId="39" priority="59" stopIfTrue="1">
      <formula>#REF!="II"</formula>
    </cfRule>
  </conditionalFormatting>
  <conditionalFormatting sqref="V52:V53">
    <cfRule type="expression" priority="57" stopIfTrue="1">
      <formula>#REF!="IV"</formula>
    </cfRule>
  </conditionalFormatting>
  <conditionalFormatting sqref="V12">
    <cfRule type="expression" dxfId="38" priority="56" stopIfTrue="1">
      <formula>#REF!="I"</formula>
    </cfRule>
  </conditionalFormatting>
  <conditionalFormatting sqref="V12">
    <cfRule type="expression" dxfId="37" priority="54" stopIfTrue="1">
      <formula>#REF!="III"</formula>
    </cfRule>
    <cfRule type="expression" dxfId="36" priority="55" stopIfTrue="1">
      <formula>#REF!="II"</formula>
    </cfRule>
  </conditionalFormatting>
  <conditionalFormatting sqref="V12">
    <cfRule type="expression" priority="53" stopIfTrue="1">
      <formula>#REF!="IV"</formula>
    </cfRule>
  </conditionalFormatting>
  <conditionalFormatting sqref="V13">
    <cfRule type="expression" dxfId="35" priority="52" stopIfTrue="1">
      <formula>#REF!="I"</formula>
    </cfRule>
  </conditionalFormatting>
  <conditionalFormatting sqref="V13">
    <cfRule type="expression" dxfId="34" priority="50" stopIfTrue="1">
      <formula>#REF!="III"</formula>
    </cfRule>
    <cfRule type="expression" dxfId="33" priority="51" stopIfTrue="1">
      <formula>#REF!="II"</formula>
    </cfRule>
  </conditionalFormatting>
  <conditionalFormatting sqref="V13">
    <cfRule type="expression" priority="49" stopIfTrue="1">
      <formula>#REF!="IV"</formula>
    </cfRule>
  </conditionalFormatting>
  <conditionalFormatting sqref="V23">
    <cfRule type="expression" dxfId="32" priority="48" stopIfTrue="1">
      <formula>#REF!="I"</formula>
    </cfRule>
  </conditionalFormatting>
  <conditionalFormatting sqref="V23">
    <cfRule type="expression" dxfId="31" priority="46" stopIfTrue="1">
      <formula>#REF!="III"</formula>
    </cfRule>
    <cfRule type="expression" dxfId="30" priority="47" stopIfTrue="1">
      <formula>#REF!="II"</formula>
    </cfRule>
  </conditionalFormatting>
  <conditionalFormatting sqref="V23">
    <cfRule type="expression" priority="45" stopIfTrue="1">
      <formula>#REF!="IV"</formula>
    </cfRule>
  </conditionalFormatting>
  <conditionalFormatting sqref="V25">
    <cfRule type="expression" dxfId="29" priority="44" stopIfTrue="1">
      <formula>#REF!="I"</formula>
    </cfRule>
  </conditionalFormatting>
  <conditionalFormatting sqref="V25">
    <cfRule type="expression" dxfId="28" priority="42" stopIfTrue="1">
      <formula>#REF!="III"</formula>
    </cfRule>
    <cfRule type="expression" dxfId="27" priority="43" stopIfTrue="1">
      <formula>#REF!="II"</formula>
    </cfRule>
  </conditionalFormatting>
  <conditionalFormatting sqref="V25">
    <cfRule type="expression" priority="41" stopIfTrue="1">
      <formula>#REF!="IV"</formula>
    </cfRule>
  </conditionalFormatting>
  <conditionalFormatting sqref="V28">
    <cfRule type="expression" dxfId="26" priority="40" stopIfTrue="1">
      <formula>#REF!="I"</formula>
    </cfRule>
  </conditionalFormatting>
  <conditionalFormatting sqref="V28">
    <cfRule type="expression" dxfId="25" priority="38" stopIfTrue="1">
      <formula>#REF!="III"</formula>
    </cfRule>
    <cfRule type="expression" dxfId="24" priority="39" stopIfTrue="1">
      <formula>#REF!="II"</formula>
    </cfRule>
  </conditionalFormatting>
  <conditionalFormatting sqref="V28">
    <cfRule type="expression" priority="37" stopIfTrue="1">
      <formula>#REF!="IV"</formula>
    </cfRule>
  </conditionalFormatting>
  <conditionalFormatting sqref="V29">
    <cfRule type="expression" dxfId="23" priority="36" stopIfTrue="1">
      <formula>#REF!="I"</formula>
    </cfRule>
  </conditionalFormatting>
  <conditionalFormatting sqref="V29">
    <cfRule type="expression" dxfId="22" priority="34" stopIfTrue="1">
      <formula>#REF!="III"</formula>
    </cfRule>
    <cfRule type="expression" dxfId="21" priority="35" stopIfTrue="1">
      <formula>#REF!="II"</formula>
    </cfRule>
  </conditionalFormatting>
  <conditionalFormatting sqref="V29">
    <cfRule type="expression" priority="33" stopIfTrue="1">
      <formula>#REF!="IV"</formula>
    </cfRule>
  </conditionalFormatting>
  <conditionalFormatting sqref="V33">
    <cfRule type="expression" dxfId="20" priority="32" stopIfTrue="1">
      <formula>#REF!="I"</formula>
    </cfRule>
  </conditionalFormatting>
  <conditionalFormatting sqref="V33">
    <cfRule type="expression" dxfId="19" priority="30" stopIfTrue="1">
      <formula>#REF!="III"</formula>
    </cfRule>
    <cfRule type="expression" dxfId="18" priority="31" stopIfTrue="1">
      <formula>#REF!="II"</formula>
    </cfRule>
  </conditionalFormatting>
  <conditionalFormatting sqref="V33">
    <cfRule type="expression" priority="29" stopIfTrue="1">
      <formula>#REF!="IV"</formula>
    </cfRule>
  </conditionalFormatting>
  <conditionalFormatting sqref="V37">
    <cfRule type="expression" dxfId="17" priority="28" stopIfTrue="1">
      <formula>#REF!="I"</formula>
    </cfRule>
  </conditionalFormatting>
  <conditionalFormatting sqref="V37">
    <cfRule type="expression" dxfId="16" priority="26" stopIfTrue="1">
      <formula>#REF!="III"</formula>
    </cfRule>
    <cfRule type="expression" dxfId="15" priority="27" stopIfTrue="1">
      <formula>#REF!="II"</formula>
    </cfRule>
  </conditionalFormatting>
  <conditionalFormatting sqref="V37">
    <cfRule type="expression" priority="25" stopIfTrue="1">
      <formula>#REF!="IV"</formula>
    </cfRule>
  </conditionalFormatting>
  <conditionalFormatting sqref="V38">
    <cfRule type="expression" dxfId="14" priority="24" stopIfTrue="1">
      <formula>#REF!="I"</formula>
    </cfRule>
  </conditionalFormatting>
  <conditionalFormatting sqref="V38">
    <cfRule type="expression" dxfId="13" priority="22" stopIfTrue="1">
      <formula>#REF!="III"</formula>
    </cfRule>
    <cfRule type="expression" dxfId="12" priority="23" stopIfTrue="1">
      <formula>#REF!="II"</formula>
    </cfRule>
  </conditionalFormatting>
  <conditionalFormatting sqref="V38">
    <cfRule type="expression" priority="21" stopIfTrue="1">
      <formula>#REF!="IV"</formula>
    </cfRule>
  </conditionalFormatting>
  <conditionalFormatting sqref="V40">
    <cfRule type="expression" dxfId="11" priority="20" stopIfTrue="1">
      <formula>#REF!="I"</formula>
    </cfRule>
  </conditionalFormatting>
  <conditionalFormatting sqref="V40">
    <cfRule type="expression" dxfId="10" priority="18" stopIfTrue="1">
      <formula>#REF!="III"</formula>
    </cfRule>
    <cfRule type="expression" dxfId="9" priority="19" stopIfTrue="1">
      <formula>#REF!="II"</formula>
    </cfRule>
  </conditionalFormatting>
  <conditionalFormatting sqref="V40">
    <cfRule type="expression" priority="17" stopIfTrue="1">
      <formula>#REF!="IV"</formula>
    </cfRule>
  </conditionalFormatting>
  <conditionalFormatting sqref="V41">
    <cfRule type="expression" dxfId="8" priority="16" stopIfTrue="1">
      <formula>#REF!="I"</formula>
    </cfRule>
  </conditionalFormatting>
  <conditionalFormatting sqref="V41">
    <cfRule type="expression" dxfId="7" priority="14" stopIfTrue="1">
      <formula>#REF!="III"</formula>
    </cfRule>
    <cfRule type="expression" dxfId="6" priority="15" stopIfTrue="1">
      <formula>#REF!="II"</formula>
    </cfRule>
  </conditionalFormatting>
  <conditionalFormatting sqref="V41">
    <cfRule type="expression" priority="13" stopIfTrue="1">
      <formula>#REF!="IV"</formula>
    </cfRule>
  </conditionalFormatting>
  <conditionalFormatting sqref="V42">
    <cfRule type="expression" dxfId="5" priority="12" stopIfTrue="1">
      <formula>#REF!="I"</formula>
    </cfRule>
  </conditionalFormatting>
  <conditionalFormatting sqref="V42">
    <cfRule type="expression" dxfId="4" priority="10" stopIfTrue="1">
      <formula>#REF!="III"</formula>
    </cfRule>
    <cfRule type="expression" dxfId="3" priority="11" stopIfTrue="1">
      <formula>#REF!="II"</formula>
    </cfRule>
  </conditionalFormatting>
  <conditionalFormatting sqref="V42">
    <cfRule type="expression" priority="9" stopIfTrue="1">
      <formula>#REF!="IV"</formula>
    </cfRule>
  </conditionalFormatting>
  <conditionalFormatting sqref="V31">
    <cfRule type="expression" dxfId="2" priority="4" stopIfTrue="1">
      <formula>#REF!="I"</formula>
    </cfRule>
  </conditionalFormatting>
  <conditionalFormatting sqref="V31">
    <cfRule type="expression" dxfId="1" priority="2" stopIfTrue="1">
      <formula>#REF!="III"</formula>
    </cfRule>
    <cfRule type="expression" dxfId="0" priority="3" stopIfTrue="1">
      <formula>#REF!="II"</formula>
    </cfRule>
  </conditionalFormatting>
  <conditionalFormatting sqref="V31">
    <cfRule type="expression" priority="1" stopIfTrue="1">
      <formula>#REF!="IV"</formula>
    </cfRule>
  </conditionalFormatting>
  <printOptions horizontalCentered="1"/>
  <pageMargins left="0" right="0" top="0.74803149606299213" bottom="0.74803149606299213" header="0.31496062992125984" footer="0.31496062992125984"/>
  <pageSetup scale="16"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U54"/>
  <sheetViews>
    <sheetView showGridLines="0" view="pageBreakPreview" zoomScaleNormal="73" zoomScaleSheetLayoutView="100" workbookViewId="0">
      <pane xSplit="3" ySplit="10" topLeftCell="D11" activePane="bottomRight" state="frozen"/>
      <selection pane="topRight" activeCell="D1" sqref="D1"/>
      <selection pane="bottomLeft" activeCell="A11" sqref="A11"/>
      <selection pane="bottomRight" activeCell="D13" sqref="D13"/>
    </sheetView>
  </sheetViews>
  <sheetFormatPr baseColWidth="10" defaultColWidth="11.42578125" defaultRowHeight="15" x14ac:dyDescent="0.25"/>
  <cols>
    <col min="1" max="1" width="10.85546875" customWidth="1"/>
    <col min="2" max="2" width="13.42578125" customWidth="1"/>
    <col min="3" max="3" width="12.5703125" customWidth="1"/>
    <col min="4" max="4" width="67.28515625" customWidth="1"/>
    <col min="6" max="11" width="13.28515625" customWidth="1"/>
    <col min="12" max="12" width="4" customWidth="1"/>
  </cols>
  <sheetData>
    <row r="1" spans="2:13" s="1" customFormat="1" x14ac:dyDescent="0.25">
      <c r="B1" s="2"/>
      <c r="C1" s="2"/>
      <c r="D1" s="2"/>
      <c r="E1" s="2"/>
      <c r="F1" s="2"/>
      <c r="G1" s="2"/>
      <c r="H1" s="2"/>
      <c r="I1" s="2"/>
      <c r="J1" s="2"/>
      <c r="K1" s="2"/>
      <c r="L1" s="2"/>
      <c r="M1" s="2"/>
    </row>
    <row r="2" spans="2:13" s="1" customFormat="1" x14ac:dyDescent="0.25">
      <c r="B2" s="180"/>
      <c r="C2" s="181" t="s">
        <v>3</v>
      </c>
      <c r="D2" s="181"/>
      <c r="E2" s="181"/>
      <c r="F2" s="181"/>
      <c r="G2" s="181"/>
      <c r="H2" s="181"/>
      <c r="I2" s="181"/>
      <c r="J2" s="181" t="s">
        <v>4</v>
      </c>
      <c r="K2" s="181"/>
      <c r="L2" s="2"/>
      <c r="M2" s="2"/>
    </row>
    <row r="3" spans="2:13" s="1" customFormat="1" x14ac:dyDescent="0.25">
      <c r="B3" s="180"/>
      <c r="C3" s="181" t="s">
        <v>5</v>
      </c>
      <c r="D3" s="181"/>
      <c r="E3" s="181"/>
      <c r="F3" s="181"/>
      <c r="G3" s="181"/>
      <c r="H3" s="181"/>
      <c r="I3" s="181"/>
      <c r="J3" s="181" t="s">
        <v>6</v>
      </c>
      <c r="K3" s="181"/>
      <c r="L3" s="2"/>
      <c r="M3" s="2"/>
    </row>
    <row r="4" spans="2:13" s="1" customFormat="1" x14ac:dyDescent="0.25">
      <c r="B4" s="180"/>
      <c r="C4" s="181" t="s">
        <v>210</v>
      </c>
      <c r="D4" s="181"/>
      <c r="E4" s="181"/>
      <c r="F4" s="181"/>
      <c r="G4" s="181"/>
      <c r="H4" s="181"/>
      <c r="I4" s="181"/>
      <c r="J4" s="181" t="s">
        <v>211</v>
      </c>
      <c r="K4" s="181"/>
      <c r="L4" s="2"/>
      <c r="M4" s="2"/>
    </row>
    <row r="5" spans="2:13" s="1" customFormat="1" x14ac:dyDescent="0.25">
      <c r="B5" s="180"/>
      <c r="C5" s="181"/>
      <c r="D5" s="181"/>
      <c r="E5" s="181"/>
      <c r="F5" s="181"/>
      <c r="G5" s="181"/>
      <c r="H5" s="181"/>
      <c r="I5" s="181"/>
      <c r="J5" s="181" t="s">
        <v>212</v>
      </c>
      <c r="K5" s="181"/>
      <c r="L5" s="2"/>
      <c r="M5" s="2"/>
    </row>
    <row r="7" spans="2:13" ht="15.75" thickBot="1" x14ac:dyDescent="0.3">
      <c r="B7">
        <v>33</v>
      </c>
    </row>
    <row r="8" spans="2:13" ht="19.5" thickBot="1" x14ac:dyDescent="0.35">
      <c r="B8" s="182" t="s">
        <v>213</v>
      </c>
      <c r="C8" s="183"/>
      <c r="D8" s="184"/>
      <c r="E8" s="78"/>
      <c r="F8" s="78"/>
      <c r="G8" s="78"/>
      <c r="H8" s="78"/>
      <c r="I8" s="78"/>
      <c r="J8" s="78"/>
      <c r="K8" s="78"/>
    </row>
    <row r="9" spans="2:13" ht="19.5" customHeight="1" thickBot="1" x14ac:dyDescent="0.35">
      <c r="B9" s="185" t="s">
        <v>214</v>
      </c>
      <c r="C9" s="80" t="s">
        <v>215</v>
      </c>
      <c r="D9" s="187" t="s">
        <v>216</v>
      </c>
      <c r="E9" s="78"/>
      <c r="F9" s="182" t="s">
        <v>217</v>
      </c>
      <c r="G9" s="183"/>
      <c r="H9" s="183"/>
      <c r="I9" s="183"/>
      <c r="J9" s="183"/>
      <c r="K9" s="184"/>
    </row>
    <row r="10" spans="2:13" ht="15.75" customHeight="1" thickBot="1" x14ac:dyDescent="0.3">
      <c r="B10" s="186"/>
      <c r="C10" s="81" t="s">
        <v>218</v>
      </c>
      <c r="D10" s="188"/>
      <c r="E10" s="78"/>
      <c r="F10" s="189" t="s">
        <v>219</v>
      </c>
      <c r="G10" s="190"/>
      <c r="H10" s="193" t="s">
        <v>220</v>
      </c>
      <c r="I10" s="194"/>
      <c r="J10" s="194"/>
      <c r="K10" s="195"/>
    </row>
    <row r="11" spans="2:13" ht="66.75" customHeight="1" thickBot="1" x14ac:dyDescent="0.3">
      <c r="B11" s="82" t="s">
        <v>221</v>
      </c>
      <c r="C11" s="83">
        <v>10</v>
      </c>
      <c r="D11" s="84" t="s">
        <v>222</v>
      </c>
      <c r="E11" s="78"/>
      <c r="F11" s="191"/>
      <c r="G11" s="192"/>
      <c r="H11" s="85">
        <v>4</v>
      </c>
      <c r="I11" s="85">
        <v>3</v>
      </c>
      <c r="J11" s="85">
        <v>2</v>
      </c>
      <c r="K11" s="86">
        <v>1</v>
      </c>
    </row>
    <row r="12" spans="2:13" ht="51.75" customHeight="1" thickBot="1" x14ac:dyDescent="0.3">
      <c r="B12" s="82" t="s">
        <v>223</v>
      </c>
      <c r="C12" s="83">
        <v>6</v>
      </c>
      <c r="D12" s="84" t="s">
        <v>224</v>
      </c>
      <c r="E12" s="78"/>
      <c r="F12" s="87" t="s">
        <v>214</v>
      </c>
      <c r="G12" s="88">
        <v>10</v>
      </c>
      <c r="H12" s="89" t="s">
        <v>225</v>
      </c>
      <c r="I12" s="90" t="s">
        <v>226</v>
      </c>
      <c r="J12" s="91" t="s">
        <v>227</v>
      </c>
      <c r="K12" s="91" t="s">
        <v>228</v>
      </c>
    </row>
    <row r="13" spans="2:13" ht="69.75" customHeight="1" thickBot="1" x14ac:dyDescent="0.3">
      <c r="B13" s="82" t="s">
        <v>229</v>
      </c>
      <c r="C13" s="83">
        <v>2</v>
      </c>
      <c r="D13" s="84" t="s">
        <v>230</v>
      </c>
      <c r="E13" s="78"/>
      <c r="F13" s="87" t="s">
        <v>231</v>
      </c>
      <c r="G13" s="88">
        <v>6</v>
      </c>
      <c r="H13" s="91" t="s">
        <v>232</v>
      </c>
      <c r="I13" s="91" t="s">
        <v>233</v>
      </c>
      <c r="J13" s="91" t="s">
        <v>234</v>
      </c>
      <c r="K13" s="92" t="s">
        <v>235</v>
      </c>
    </row>
    <row r="14" spans="2:13" ht="15.75" customHeight="1" thickBot="1" x14ac:dyDescent="0.3">
      <c r="B14" s="196" t="s">
        <v>236</v>
      </c>
      <c r="C14" s="93" t="s">
        <v>237</v>
      </c>
      <c r="D14" s="198" t="s">
        <v>238</v>
      </c>
      <c r="E14" s="78"/>
      <c r="F14" s="94"/>
      <c r="G14" s="88">
        <v>2</v>
      </c>
      <c r="H14" s="92" t="s">
        <v>239</v>
      </c>
      <c r="I14" s="92" t="s">
        <v>235</v>
      </c>
      <c r="J14" s="88" t="s">
        <v>240</v>
      </c>
      <c r="K14" s="88" t="s">
        <v>241</v>
      </c>
    </row>
    <row r="15" spans="2:13" ht="47.25" customHeight="1" thickBot="1" x14ac:dyDescent="0.3">
      <c r="B15" s="197"/>
      <c r="C15" s="95" t="s">
        <v>242</v>
      </c>
      <c r="D15" s="199"/>
      <c r="E15" s="78"/>
      <c r="F15" s="78"/>
      <c r="G15" s="78"/>
      <c r="H15" s="78"/>
      <c r="I15" s="78"/>
      <c r="J15" s="78"/>
      <c r="K15" s="78"/>
    </row>
    <row r="16" spans="2:13" ht="15.75" thickBot="1" x14ac:dyDescent="0.3">
      <c r="B16" s="78"/>
      <c r="C16" s="78"/>
      <c r="D16" s="78"/>
      <c r="E16" s="78"/>
      <c r="F16" s="78"/>
      <c r="G16" s="78"/>
      <c r="H16" s="78"/>
      <c r="I16" s="78"/>
      <c r="J16" s="78"/>
      <c r="K16" s="78"/>
    </row>
    <row r="17" spans="2:11" ht="19.5" thickBot="1" x14ac:dyDescent="0.35">
      <c r="B17" s="182" t="s">
        <v>243</v>
      </c>
      <c r="C17" s="183"/>
      <c r="D17" s="184"/>
      <c r="E17" s="78"/>
      <c r="F17" s="182" t="s">
        <v>244</v>
      </c>
      <c r="G17" s="183"/>
      <c r="H17" s="183"/>
      <c r="I17" s="183"/>
      <c r="J17" s="183"/>
      <c r="K17" s="184"/>
    </row>
    <row r="18" spans="2:11" ht="30.75" customHeight="1" thickBot="1" x14ac:dyDescent="0.3">
      <c r="B18" s="96" t="s">
        <v>245</v>
      </c>
      <c r="C18" s="97" t="s">
        <v>246</v>
      </c>
      <c r="D18" s="98" t="s">
        <v>216</v>
      </c>
      <c r="E18" s="78"/>
      <c r="F18" s="200" t="s">
        <v>247</v>
      </c>
      <c r="G18" s="201"/>
      <c r="H18" s="193" t="s">
        <v>248</v>
      </c>
      <c r="I18" s="194"/>
      <c r="J18" s="194"/>
      <c r="K18" s="195"/>
    </row>
    <row r="19" spans="2:11" ht="29.25" thickBot="1" x14ac:dyDescent="0.3">
      <c r="B19" s="82" t="s">
        <v>249</v>
      </c>
      <c r="C19" s="83">
        <v>4</v>
      </c>
      <c r="D19" s="84" t="s">
        <v>250</v>
      </c>
      <c r="E19" s="78"/>
      <c r="F19" s="202" t="s">
        <v>251</v>
      </c>
      <c r="G19" s="203"/>
      <c r="H19" s="83" t="s">
        <v>252</v>
      </c>
      <c r="I19" s="99">
        <v>42297</v>
      </c>
      <c r="J19" s="99">
        <v>42163</v>
      </c>
      <c r="K19" s="100">
        <v>42039</v>
      </c>
    </row>
    <row r="20" spans="2:11" ht="29.25" customHeight="1" thickBot="1" x14ac:dyDescent="0.3">
      <c r="B20" s="82" t="s">
        <v>253</v>
      </c>
      <c r="C20" s="83">
        <v>3</v>
      </c>
      <c r="D20" s="84" t="s">
        <v>254</v>
      </c>
      <c r="E20" s="78"/>
      <c r="F20" s="204" t="s">
        <v>255</v>
      </c>
      <c r="G20" s="206">
        <v>100</v>
      </c>
      <c r="H20" s="101" t="s">
        <v>256</v>
      </c>
      <c r="I20" s="101" t="s">
        <v>256</v>
      </c>
      <c r="J20" s="101" t="s">
        <v>256</v>
      </c>
      <c r="K20" s="102" t="s">
        <v>190</v>
      </c>
    </row>
    <row r="21" spans="2:11" ht="29.25" thickBot="1" x14ac:dyDescent="0.3">
      <c r="B21" s="82" t="s">
        <v>257</v>
      </c>
      <c r="C21" s="83">
        <v>2</v>
      </c>
      <c r="D21" s="84" t="s">
        <v>258</v>
      </c>
      <c r="E21" s="78"/>
      <c r="F21" s="205"/>
      <c r="G21" s="207"/>
      <c r="H21" s="103" t="s">
        <v>259</v>
      </c>
      <c r="I21" s="103" t="s">
        <v>260</v>
      </c>
      <c r="J21" s="103" t="s">
        <v>261</v>
      </c>
      <c r="K21" s="104" t="s">
        <v>262</v>
      </c>
    </row>
    <row r="22" spans="2:11" ht="29.25" thickBot="1" x14ac:dyDescent="0.3">
      <c r="B22" s="105" t="s">
        <v>263</v>
      </c>
      <c r="C22" s="95">
        <v>1</v>
      </c>
      <c r="D22" s="84" t="s">
        <v>264</v>
      </c>
      <c r="E22" s="78"/>
      <c r="F22" s="205"/>
      <c r="G22" s="206">
        <v>60</v>
      </c>
      <c r="H22" s="101" t="s">
        <v>256</v>
      </c>
      <c r="I22" s="101" t="s">
        <v>256</v>
      </c>
      <c r="J22" s="102" t="s">
        <v>190</v>
      </c>
      <c r="K22" s="102" t="s">
        <v>265</v>
      </c>
    </row>
    <row r="23" spans="2:11" ht="15.75" thickBot="1" x14ac:dyDescent="0.3">
      <c r="B23" s="78"/>
      <c r="C23" s="78"/>
      <c r="D23" s="78"/>
      <c r="E23" s="78"/>
      <c r="F23" s="205"/>
      <c r="G23" s="208"/>
      <c r="H23" s="101"/>
      <c r="I23" s="101"/>
      <c r="J23" s="102"/>
      <c r="K23" s="106"/>
    </row>
    <row r="24" spans="2:11" ht="19.5" thickBot="1" x14ac:dyDescent="0.35">
      <c r="B24" s="182" t="s">
        <v>266</v>
      </c>
      <c r="C24" s="183"/>
      <c r="D24" s="184"/>
      <c r="E24" s="78"/>
      <c r="F24" s="205"/>
      <c r="G24" s="207"/>
      <c r="H24" s="103" t="s">
        <v>267</v>
      </c>
      <c r="I24" s="103" t="s">
        <v>268</v>
      </c>
      <c r="J24" s="104" t="s">
        <v>269</v>
      </c>
      <c r="K24" s="107" t="s">
        <v>270</v>
      </c>
    </row>
    <row r="25" spans="2:11" ht="45.75" thickBot="1" x14ac:dyDescent="0.3">
      <c r="B25" s="108" t="s">
        <v>266</v>
      </c>
      <c r="C25" s="109" t="s">
        <v>271</v>
      </c>
      <c r="D25" s="110" t="s">
        <v>216</v>
      </c>
      <c r="E25" s="78"/>
      <c r="F25" s="205"/>
      <c r="G25" s="206">
        <v>25</v>
      </c>
      <c r="H25" s="101" t="s">
        <v>256</v>
      </c>
      <c r="I25" s="102" t="s">
        <v>190</v>
      </c>
      <c r="J25" s="102" t="s">
        <v>190</v>
      </c>
      <c r="K25" s="111" t="s">
        <v>272</v>
      </c>
    </row>
    <row r="26" spans="2:11" ht="43.5" thickBot="1" x14ac:dyDescent="0.3">
      <c r="B26" s="82" t="s">
        <v>221</v>
      </c>
      <c r="C26" s="83" t="s">
        <v>273</v>
      </c>
      <c r="D26" s="84" t="s">
        <v>274</v>
      </c>
      <c r="E26" s="78"/>
      <c r="F26" s="205"/>
      <c r="G26" s="207"/>
      <c r="H26" s="103" t="s">
        <v>275</v>
      </c>
      <c r="I26" s="104" t="s">
        <v>276</v>
      </c>
      <c r="J26" s="104" t="s">
        <v>277</v>
      </c>
      <c r="K26" s="112" t="s">
        <v>278</v>
      </c>
    </row>
    <row r="27" spans="2:11" ht="57.75" thickBot="1" x14ac:dyDescent="0.3">
      <c r="B27" s="82" t="s">
        <v>223</v>
      </c>
      <c r="C27" s="83" t="s">
        <v>279</v>
      </c>
      <c r="D27" s="84" t="s">
        <v>280</v>
      </c>
      <c r="E27" s="78"/>
      <c r="F27" s="205"/>
      <c r="G27" s="206">
        <v>10</v>
      </c>
      <c r="H27" s="102" t="s">
        <v>190</v>
      </c>
      <c r="I27" s="102" t="s">
        <v>265</v>
      </c>
      <c r="J27" s="112" t="s">
        <v>272</v>
      </c>
      <c r="K27" s="111" t="s">
        <v>281</v>
      </c>
    </row>
    <row r="28" spans="2:11" ht="43.5" thickBot="1" x14ac:dyDescent="0.3">
      <c r="B28" s="82" t="s">
        <v>229</v>
      </c>
      <c r="C28" s="83" t="s">
        <v>282</v>
      </c>
      <c r="D28" s="84" t="s">
        <v>283</v>
      </c>
      <c r="E28" s="78"/>
      <c r="F28" s="205"/>
      <c r="G28" s="208"/>
      <c r="H28" s="102"/>
      <c r="I28" s="106"/>
      <c r="J28" s="113"/>
      <c r="K28" s="114"/>
    </row>
    <row r="29" spans="2:11" ht="57.75" thickBot="1" x14ac:dyDescent="0.3">
      <c r="B29" s="105" t="s">
        <v>236</v>
      </c>
      <c r="C29" s="95" t="s">
        <v>284</v>
      </c>
      <c r="D29" s="84" t="s">
        <v>285</v>
      </c>
      <c r="E29" s="78"/>
      <c r="F29" s="197"/>
      <c r="G29" s="209"/>
      <c r="H29" s="104" t="s">
        <v>262</v>
      </c>
      <c r="I29" s="107" t="s">
        <v>286</v>
      </c>
      <c r="J29" s="112" t="s">
        <v>287</v>
      </c>
      <c r="K29" s="115" t="s">
        <v>288</v>
      </c>
    </row>
    <row r="30" spans="2:11" ht="15.75" thickBot="1" x14ac:dyDescent="0.3">
      <c r="B30" s="78"/>
      <c r="C30" s="78"/>
      <c r="D30" s="78"/>
      <c r="E30" s="78"/>
      <c r="F30" s="78"/>
      <c r="G30" s="78"/>
      <c r="H30" s="78"/>
      <c r="I30" s="78"/>
      <c r="J30" s="78"/>
      <c r="K30" s="78"/>
    </row>
    <row r="31" spans="2:11" ht="19.5" thickBot="1" x14ac:dyDescent="0.35">
      <c r="B31" s="182" t="s">
        <v>289</v>
      </c>
      <c r="C31" s="183"/>
      <c r="D31" s="184"/>
      <c r="E31" s="78"/>
      <c r="F31" s="210" t="s">
        <v>290</v>
      </c>
      <c r="G31" s="184"/>
      <c r="H31" s="78"/>
      <c r="I31" s="78"/>
      <c r="J31" s="78"/>
      <c r="K31" s="78"/>
    </row>
    <row r="32" spans="2:11" ht="30.75" thickBot="1" x14ac:dyDescent="0.3">
      <c r="B32" s="79" t="s">
        <v>291</v>
      </c>
      <c r="C32" s="211" t="s">
        <v>292</v>
      </c>
      <c r="D32" s="98" t="s">
        <v>216</v>
      </c>
      <c r="E32" s="78"/>
      <c r="F32" s="96" t="s">
        <v>247</v>
      </c>
      <c r="G32" s="116" t="s">
        <v>216</v>
      </c>
      <c r="H32" s="78"/>
      <c r="I32" s="78"/>
      <c r="J32" s="78"/>
      <c r="K32" s="78"/>
    </row>
    <row r="33" spans="2:11" ht="30.75" thickBot="1" x14ac:dyDescent="0.3">
      <c r="B33" s="117" t="s">
        <v>293</v>
      </c>
      <c r="C33" s="207"/>
      <c r="D33" s="118" t="s">
        <v>294</v>
      </c>
      <c r="E33" s="78"/>
      <c r="F33" s="119" t="s">
        <v>256</v>
      </c>
      <c r="G33" s="103" t="s">
        <v>295</v>
      </c>
      <c r="H33" s="78"/>
      <c r="I33" s="78"/>
      <c r="J33" s="78"/>
      <c r="K33" s="78"/>
    </row>
    <row r="34" spans="2:11" ht="43.5" thickBot="1" x14ac:dyDescent="0.3">
      <c r="B34" s="82" t="s">
        <v>296</v>
      </c>
      <c r="C34" s="83">
        <v>100</v>
      </c>
      <c r="D34" s="84" t="s">
        <v>297</v>
      </c>
      <c r="E34" s="78"/>
      <c r="F34" s="119" t="s">
        <v>190</v>
      </c>
      <c r="G34" s="104" t="s">
        <v>298</v>
      </c>
      <c r="H34" s="78"/>
      <c r="I34" s="78"/>
      <c r="J34" s="78"/>
      <c r="K34" s="78"/>
    </row>
    <row r="35" spans="2:11" ht="43.5" thickBot="1" x14ac:dyDescent="0.3">
      <c r="B35" s="82" t="s">
        <v>299</v>
      </c>
      <c r="C35" s="83">
        <v>60</v>
      </c>
      <c r="D35" s="84" t="s">
        <v>300</v>
      </c>
      <c r="E35" s="78"/>
      <c r="F35" s="119" t="s">
        <v>272</v>
      </c>
      <c r="G35" s="120" t="s">
        <v>301</v>
      </c>
      <c r="H35" s="78"/>
      <c r="I35" s="78"/>
      <c r="J35" s="78"/>
      <c r="K35" s="78"/>
    </row>
    <row r="36" spans="2:11" ht="15.75" thickBot="1" x14ac:dyDescent="0.3">
      <c r="B36" s="82" t="s">
        <v>302</v>
      </c>
      <c r="C36" s="83">
        <v>25</v>
      </c>
      <c r="D36" s="84" t="s">
        <v>303</v>
      </c>
      <c r="E36" s="78"/>
      <c r="F36" s="121" t="s">
        <v>304</v>
      </c>
      <c r="G36" s="122" t="s">
        <v>305</v>
      </c>
      <c r="H36" s="78"/>
      <c r="I36" s="78"/>
      <c r="J36" s="78"/>
      <c r="K36" s="78"/>
    </row>
    <row r="37" spans="2:11" ht="15.75" thickBot="1" x14ac:dyDescent="0.3">
      <c r="B37" s="105" t="s">
        <v>306</v>
      </c>
      <c r="C37" s="95">
        <v>10</v>
      </c>
      <c r="D37" s="84" t="s">
        <v>307</v>
      </c>
      <c r="E37" s="78"/>
      <c r="F37" s="78"/>
      <c r="G37" s="78"/>
      <c r="H37" s="78"/>
      <c r="I37" s="78"/>
      <c r="J37" s="78"/>
      <c r="K37" s="78"/>
    </row>
    <row r="38" spans="2:11" ht="15.75" thickBot="1" x14ac:dyDescent="0.3">
      <c r="B38" s="78"/>
      <c r="C38" s="78"/>
      <c r="D38" s="78"/>
      <c r="E38" s="78"/>
      <c r="F38" s="78"/>
      <c r="G38" s="78"/>
      <c r="H38" s="78"/>
      <c r="I38" s="78"/>
      <c r="J38" s="78"/>
      <c r="K38" s="78"/>
    </row>
    <row r="39" spans="2:11" ht="19.5" thickBot="1" x14ac:dyDescent="0.35">
      <c r="B39" s="182" t="s">
        <v>308</v>
      </c>
      <c r="C39" s="183"/>
      <c r="D39" s="184"/>
      <c r="E39" s="78"/>
      <c r="F39" s="78"/>
      <c r="G39" s="78"/>
      <c r="H39" s="78"/>
      <c r="I39" s="78"/>
      <c r="J39" s="78"/>
      <c r="K39" s="78"/>
    </row>
    <row r="40" spans="2:11" ht="30.75" thickBot="1" x14ac:dyDescent="0.3">
      <c r="B40" s="96" t="s">
        <v>309</v>
      </c>
      <c r="C40" s="97" t="s">
        <v>310</v>
      </c>
      <c r="D40" s="98" t="s">
        <v>216</v>
      </c>
      <c r="E40" s="78"/>
      <c r="F40" s="78"/>
      <c r="G40" s="78"/>
      <c r="H40" s="78"/>
      <c r="I40" s="78"/>
      <c r="J40" s="78"/>
      <c r="K40" s="78"/>
    </row>
    <row r="41" spans="2:11" ht="15" customHeight="1" x14ac:dyDescent="0.25">
      <c r="B41" s="196" t="s">
        <v>256</v>
      </c>
      <c r="C41" s="206" t="s">
        <v>311</v>
      </c>
      <c r="D41" s="212" t="s">
        <v>312</v>
      </c>
      <c r="E41" s="78"/>
      <c r="F41" s="78"/>
      <c r="G41" s="78"/>
      <c r="H41" s="78"/>
      <c r="I41" s="78"/>
      <c r="J41" s="78"/>
      <c r="K41" s="78"/>
    </row>
    <row r="42" spans="2:11" ht="15.75" thickBot="1" x14ac:dyDescent="0.3">
      <c r="B42" s="186"/>
      <c r="C42" s="207"/>
      <c r="D42" s="199"/>
      <c r="E42" s="78"/>
      <c r="F42" s="78"/>
      <c r="G42" s="78"/>
      <c r="H42" s="78"/>
      <c r="I42" s="78"/>
      <c r="J42" s="78"/>
      <c r="K42" s="78"/>
    </row>
    <row r="43" spans="2:11" ht="43.5" thickBot="1" x14ac:dyDescent="0.3">
      <c r="B43" s="82" t="s">
        <v>190</v>
      </c>
      <c r="C43" s="83" t="s">
        <v>313</v>
      </c>
      <c r="D43" s="84" t="s">
        <v>314</v>
      </c>
      <c r="E43" s="78"/>
      <c r="F43" s="78"/>
      <c r="G43" s="78"/>
      <c r="H43" s="78"/>
      <c r="I43" s="78"/>
      <c r="J43" s="78"/>
      <c r="K43" s="78"/>
    </row>
    <row r="44" spans="2:11" ht="29.25" thickBot="1" x14ac:dyDescent="0.3">
      <c r="B44" s="82" t="s">
        <v>272</v>
      </c>
      <c r="C44" s="83" t="s">
        <v>315</v>
      </c>
      <c r="D44" s="123" t="s">
        <v>316</v>
      </c>
      <c r="E44" s="78"/>
      <c r="F44" s="78"/>
      <c r="G44" s="78"/>
      <c r="H44" s="78"/>
      <c r="I44" s="78"/>
      <c r="J44" s="78"/>
      <c r="K44" s="78"/>
    </row>
    <row r="45" spans="2:11" ht="43.5" thickBot="1" x14ac:dyDescent="0.3">
      <c r="B45" s="105" t="s">
        <v>304</v>
      </c>
      <c r="C45" s="95">
        <v>20</v>
      </c>
      <c r="D45" s="84" t="s">
        <v>317</v>
      </c>
      <c r="E45" s="78"/>
      <c r="F45" s="78"/>
      <c r="G45" s="78"/>
      <c r="H45" s="78"/>
      <c r="I45" s="78"/>
      <c r="J45" s="78"/>
      <c r="K45" s="78"/>
    </row>
    <row r="47" spans="2:11" x14ac:dyDescent="0.25">
      <c r="B47" s="214" t="s">
        <v>203</v>
      </c>
      <c r="C47" s="214"/>
      <c r="D47" s="214"/>
      <c r="E47" s="214"/>
    </row>
    <row r="49" spans="2:21" x14ac:dyDescent="0.25">
      <c r="B49" s="215" t="s">
        <v>204</v>
      </c>
      <c r="C49" s="215"/>
      <c r="D49" s="215"/>
      <c r="E49" s="215"/>
      <c r="F49" s="215"/>
      <c r="G49" s="215"/>
      <c r="H49" s="215"/>
      <c r="I49" s="215"/>
      <c r="J49" s="215"/>
      <c r="K49" s="215"/>
      <c r="L49" s="215"/>
      <c r="M49" s="41"/>
      <c r="N49" s="41"/>
      <c r="O49" s="41"/>
      <c r="P49" s="41"/>
      <c r="Q49" s="41"/>
      <c r="R49" s="41"/>
      <c r="S49" s="41"/>
      <c r="T49" s="41"/>
      <c r="U49" s="41"/>
    </row>
    <row r="50" spans="2:21" x14ac:dyDescent="0.25">
      <c r="B50" s="215" t="s">
        <v>205</v>
      </c>
      <c r="C50" s="215"/>
      <c r="D50" s="215"/>
      <c r="E50" s="215"/>
      <c r="F50" s="215"/>
      <c r="G50" s="215"/>
      <c r="H50" s="215"/>
      <c r="I50" s="215"/>
      <c r="J50" s="215"/>
      <c r="K50" s="215"/>
      <c r="L50" s="215"/>
      <c r="M50" s="41"/>
      <c r="N50" s="41"/>
      <c r="O50" s="41"/>
      <c r="P50" s="41"/>
      <c r="Q50" s="41"/>
      <c r="R50" s="41"/>
      <c r="S50" s="41"/>
      <c r="T50" s="41"/>
      <c r="U50" s="41"/>
    </row>
    <row r="51" spans="2:21" x14ac:dyDescent="0.25">
      <c r="B51" s="215" t="s">
        <v>206</v>
      </c>
      <c r="C51" s="215"/>
      <c r="D51" s="215"/>
      <c r="E51" s="215"/>
      <c r="F51" s="215"/>
      <c r="G51" s="215"/>
      <c r="H51" s="215"/>
      <c r="I51" s="215"/>
      <c r="J51" s="215"/>
      <c r="K51" s="215"/>
      <c r="L51" s="215"/>
      <c r="M51" s="41"/>
      <c r="N51" s="41"/>
      <c r="O51" s="41"/>
      <c r="P51" s="41"/>
      <c r="Q51" s="41"/>
      <c r="R51" s="41"/>
      <c r="S51" s="41"/>
      <c r="T51" s="41"/>
      <c r="U51" s="41"/>
    </row>
    <row r="52" spans="2:21" x14ac:dyDescent="0.25">
      <c r="B52" s="215" t="s">
        <v>207</v>
      </c>
      <c r="C52" s="215"/>
      <c r="D52" s="215"/>
      <c r="E52" s="215"/>
      <c r="F52" s="215"/>
      <c r="G52" s="215"/>
      <c r="H52" s="215"/>
      <c r="I52" s="215"/>
      <c r="J52" s="215"/>
      <c r="K52" s="215"/>
      <c r="L52" s="215"/>
      <c r="M52" s="41"/>
      <c r="N52" s="41"/>
      <c r="O52" s="41"/>
      <c r="P52" s="41"/>
      <c r="Q52" s="41"/>
      <c r="R52" s="41"/>
      <c r="S52" s="41"/>
      <c r="T52" s="41"/>
      <c r="U52" s="41"/>
    </row>
    <row r="53" spans="2:21" x14ac:dyDescent="0.25">
      <c r="B53" s="213" t="s">
        <v>208</v>
      </c>
      <c r="C53" s="213"/>
      <c r="D53" s="213"/>
      <c r="E53" s="213"/>
      <c r="F53" s="213"/>
      <c r="G53" s="213"/>
      <c r="H53" s="213"/>
      <c r="I53" s="213"/>
      <c r="J53" s="213"/>
      <c r="K53" s="213"/>
      <c r="L53" s="213"/>
      <c r="M53" s="41"/>
      <c r="N53" s="41"/>
      <c r="O53" s="41"/>
      <c r="P53" s="41"/>
      <c r="Q53" s="41"/>
      <c r="R53" s="41"/>
      <c r="S53" s="41"/>
      <c r="T53" s="41"/>
      <c r="U53" s="41"/>
    </row>
    <row r="54" spans="2:21" x14ac:dyDescent="0.25">
      <c r="B54" s="213" t="s">
        <v>209</v>
      </c>
      <c r="C54" s="213"/>
      <c r="D54" s="213"/>
      <c r="E54" s="213"/>
      <c r="F54" s="213"/>
      <c r="G54" s="213"/>
      <c r="H54" s="213"/>
      <c r="I54" s="213"/>
      <c r="J54" s="213"/>
      <c r="K54" s="213"/>
      <c r="L54" s="213"/>
      <c r="M54" s="41"/>
      <c r="N54" s="41"/>
      <c r="O54" s="41"/>
      <c r="P54" s="41"/>
      <c r="Q54" s="41"/>
      <c r="R54" s="41"/>
      <c r="S54" s="41"/>
      <c r="T54" s="41"/>
      <c r="U54" s="41"/>
    </row>
  </sheetData>
  <sheetProtection algorithmName="SHA-512" hashValue="N64ritaryjkCGn8rJsZL0PIgMC69V+SQOMH4pRHJZxMZapB/wwLkGvG2Hon3evBQpw8f3HlMRZaB1kuywi459g==" saltValue="606aTYBzH5jZ1HQHLp+Yuw==" spinCount="100000" sheet="1" objects="1" scenarios="1"/>
  <mergeCells count="41">
    <mergeCell ref="B54:L54"/>
    <mergeCell ref="B47:E47"/>
    <mergeCell ref="B49:L49"/>
    <mergeCell ref="B50:L50"/>
    <mergeCell ref="B51:L51"/>
    <mergeCell ref="B52:L52"/>
    <mergeCell ref="B53:L53"/>
    <mergeCell ref="B31:D31"/>
    <mergeCell ref="F31:G31"/>
    <mergeCell ref="C32:C33"/>
    <mergeCell ref="B39:D39"/>
    <mergeCell ref="B41:B42"/>
    <mergeCell ref="C41:C42"/>
    <mergeCell ref="D41:D42"/>
    <mergeCell ref="F19:G19"/>
    <mergeCell ref="F20:F29"/>
    <mergeCell ref="G20:G21"/>
    <mergeCell ref="G22:G24"/>
    <mergeCell ref="B24:D24"/>
    <mergeCell ref="G25:G26"/>
    <mergeCell ref="G27:G29"/>
    <mergeCell ref="B14:B15"/>
    <mergeCell ref="D14:D15"/>
    <mergeCell ref="B17:D17"/>
    <mergeCell ref="F17:K17"/>
    <mergeCell ref="F18:G18"/>
    <mergeCell ref="H18:K18"/>
    <mergeCell ref="B8:D8"/>
    <mergeCell ref="B9:B10"/>
    <mergeCell ref="D9:D10"/>
    <mergeCell ref="F9:K9"/>
    <mergeCell ref="F10:G11"/>
    <mergeCell ref="H10:K10"/>
    <mergeCell ref="B2:B5"/>
    <mergeCell ref="C2:I2"/>
    <mergeCell ref="J2:K2"/>
    <mergeCell ref="C3:I3"/>
    <mergeCell ref="J3:K3"/>
    <mergeCell ref="C4:I5"/>
    <mergeCell ref="J4:K4"/>
    <mergeCell ref="J5:K5"/>
  </mergeCells>
  <pageMargins left="0.7" right="0.7" top="0.75" bottom="0.75" header="0.3" footer="0.3"/>
  <pageSetup scale="57" orientation="landscape" r:id="rId1"/>
  <rowBreaks count="1" manualBreakCount="1">
    <brk id="29" max="11" man="1"/>
  </rowBreaks>
  <colBreaks count="1" manualBreakCount="1">
    <brk id="1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L42"/>
  <sheetViews>
    <sheetView showGridLines="0" view="pageBreakPreview" zoomScaleNormal="100" zoomScaleSheetLayoutView="100" workbookViewId="0">
      <pane xSplit="2" ySplit="10" topLeftCell="C11" activePane="bottomRight" state="frozen"/>
      <selection pane="topRight" activeCell="C1" sqref="C1"/>
      <selection pane="bottomLeft" activeCell="A11" sqref="A11"/>
      <selection pane="bottomRight" activeCell="E14" sqref="E14:E15"/>
    </sheetView>
  </sheetViews>
  <sheetFormatPr baseColWidth="10" defaultColWidth="11.42578125" defaultRowHeight="15" x14ac:dyDescent="0.25"/>
  <cols>
    <col min="1" max="1" width="11.7109375" customWidth="1"/>
    <col min="2" max="2" width="9.5703125" customWidth="1"/>
    <col min="3" max="3" width="21.85546875" customWidth="1"/>
    <col min="4" max="4" width="34.42578125" customWidth="1"/>
    <col min="5" max="5" width="21.85546875" customWidth="1"/>
    <col min="6" max="6" width="37.7109375" customWidth="1"/>
    <col min="7" max="7" width="21.85546875" customWidth="1"/>
    <col min="8" max="8" width="27.28515625" customWidth="1"/>
    <col min="9" max="9" width="21.85546875" customWidth="1"/>
    <col min="10" max="10" width="5.28515625" customWidth="1"/>
  </cols>
  <sheetData>
    <row r="2" spans="2:11" s="1" customFormat="1" x14ac:dyDescent="0.25">
      <c r="B2" s="180"/>
      <c r="C2" s="181" t="s">
        <v>3</v>
      </c>
      <c r="D2" s="181"/>
      <c r="E2" s="181"/>
      <c r="F2" s="181"/>
      <c r="G2" s="181"/>
      <c r="H2" s="181" t="s">
        <v>4</v>
      </c>
      <c r="I2" s="181"/>
      <c r="J2" s="2"/>
      <c r="K2" s="2"/>
    </row>
    <row r="3" spans="2:11" s="1" customFormat="1" x14ac:dyDescent="0.25">
      <c r="B3" s="180"/>
      <c r="C3" s="181" t="s">
        <v>5</v>
      </c>
      <c r="D3" s="181"/>
      <c r="E3" s="181"/>
      <c r="F3" s="181"/>
      <c r="G3" s="181"/>
      <c r="H3" s="181" t="s">
        <v>6</v>
      </c>
      <c r="I3" s="181"/>
      <c r="J3" s="2"/>
      <c r="K3" s="2"/>
    </row>
    <row r="4" spans="2:11" s="1" customFormat="1" x14ac:dyDescent="0.25">
      <c r="B4" s="180"/>
      <c r="C4" s="181" t="s">
        <v>318</v>
      </c>
      <c r="D4" s="181"/>
      <c r="E4" s="181"/>
      <c r="F4" s="181"/>
      <c r="G4" s="181"/>
      <c r="H4" s="181" t="s">
        <v>211</v>
      </c>
      <c r="I4" s="181"/>
      <c r="J4" s="2"/>
      <c r="K4" s="2"/>
    </row>
    <row r="5" spans="2:11" s="1" customFormat="1" x14ac:dyDescent="0.25">
      <c r="B5" s="180"/>
      <c r="C5" s="181"/>
      <c r="D5" s="181"/>
      <c r="E5" s="181"/>
      <c r="F5" s="181"/>
      <c r="G5" s="181"/>
      <c r="H5" s="181" t="s">
        <v>319</v>
      </c>
      <c r="I5" s="181"/>
      <c r="J5" s="2"/>
      <c r="K5" s="2"/>
    </row>
    <row r="7" spans="2:11" ht="15.75" thickBot="1" x14ac:dyDescent="0.3">
      <c r="B7">
        <v>33</v>
      </c>
    </row>
    <row r="8" spans="2:11" ht="18.75" customHeight="1" thickBot="1" x14ac:dyDescent="0.3">
      <c r="B8" s="227" t="s">
        <v>320</v>
      </c>
      <c r="C8" s="228" t="s">
        <v>321</v>
      </c>
      <c r="D8" s="183"/>
      <c r="E8" s="183"/>
      <c r="F8" s="183"/>
      <c r="G8" s="183"/>
      <c r="H8" s="183"/>
      <c r="I8" s="184"/>
    </row>
    <row r="9" spans="2:11" ht="15.75" customHeight="1" x14ac:dyDescent="0.25">
      <c r="B9" s="217"/>
      <c r="C9" s="229" t="s">
        <v>322</v>
      </c>
      <c r="D9" s="229" t="s">
        <v>323</v>
      </c>
      <c r="E9" s="229" t="s">
        <v>324</v>
      </c>
      <c r="F9" s="229" t="s">
        <v>325</v>
      </c>
      <c r="G9" s="229" t="s">
        <v>326</v>
      </c>
      <c r="H9" s="230" t="s">
        <v>327</v>
      </c>
      <c r="I9" s="124" t="s">
        <v>328</v>
      </c>
    </row>
    <row r="10" spans="2:11" ht="16.5" customHeight="1" thickBot="1" x14ac:dyDescent="0.3">
      <c r="B10" s="217"/>
      <c r="C10" s="218"/>
      <c r="D10" s="218"/>
      <c r="E10" s="218"/>
      <c r="F10" s="218"/>
      <c r="G10" s="218"/>
      <c r="H10" s="218"/>
      <c r="I10" s="125" t="s">
        <v>329</v>
      </c>
    </row>
    <row r="11" spans="2:11" ht="75" x14ac:dyDescent="0.25">
      <c r="B11" s="217"/>
      <c r="C11" s="126"/>
      <c r="D11" s="127" t="s">
        <v>330</v>
      </c>
      <c r="E11" s="128" t="s">
        <v>331</v>
      </c>
      <c r="F11" s="128" t="s">
        <v>332</v>
      </c>
      <c r="G11" s="128" t="s">
        <v>333</v>
      </c>
      <c r="H11" s="128" t="s">
        <v>334</v>
      </c>
      <c r="I11" s="216" t="s">
        <v>335</v>
      </c>
    </row>
    <row r="12" spans="2:11" ht="60" x14ac:dyDescent="0.25">
      <c r="B12" s="217"/>
      <c r="C12" s="129" t="s">
        <v>336</v>
      </c>
      <c r="D12" s="127" t="s">
        <v>337</v>
      </c>
      <c r="E12" s="128" t="s">
        <v>338</v>
      </c>
      <c r="F12" s="128" t="s">
        <v>339</v>
      </c>
      <c r="G12" s="128" t="s">
        <v>340</v>
      </c>
      <c r="H12" s="128" t="s">
        <v>341</v>
      </c>
      <c r="I12" s="217"/>
    </row>
    <row r="13" spans="2:11" ht="19.5" thickBot="1" x14ac:dyDescent="0.3">
      <c r="B13" s="217"/>
      <c r="C13" s="130"/>
      <c r="D13" s="131" t="s">
        <v>342</v>
      </c>
      <c r="E13" s="132"/>
      <c r="F13" s="132"/>
      <c r="G13" s="132"/>
      <c r="H13" s="132"/>
      <c r="I13" s="218"/>
    </row>
    <row r="14" spans="2:11" ht="30" customHeight="1" x14ac:dyDescent="0.25">
      <c r="B14" s="217"/>
      <c r="C14" s="126"/>
      <c r="D14" s="127" t="s">
        <v>343</v>
      </c>
      <c r="E14" s="216" t="s">
        <v>344</v>
      </c>
      <c r="F14" s="216" t="s">
        <v>345</v>
      </c>
      <c r="G14" s="216" t="s">
        <v>346</v>
      </c>
      <c r="H14" s="128" t="s">
        <v>347</v>
      </c>
      <c r="I14" s="216" t="s">
        <v>348</v>
      </c>
    </row>
    <row r="15" spans="2:11" ht="71.25" customHeight="1" thickBot="1" x14ac:dyDescent="0.3">
      <c r="B15" s="217"/>
      <c r="C15" s="133" t="s">
        <v>349</v>
      </c>
      <c r="D15" s="131" t="s">
        <v>350</v>
      </c>
      <c r="E15" s="218"/>
      <c r="F15" s="218"/>
      <c r="G15" s="218"/>
      <c r="H15" s="134" t="s">
        <v>351</v>
      </c>
      <c r="I15" s="218"/>
    </row>
    <row r="16" spans="2:11" ht="30" x14ac:dyDescent="0.25">
      <c r="B16" s="217"/>
      <c r="C16" s="126"/>
      <c r="D16" s="127" t="s">
        <v>352</v>
      </c>
      <c r="E16" s="216" t="s">
        <v>353</v>
      </c>
      <c r="F16" s="128" t="s">
        <v>354</v>
      </c>
      <c r="G16" s="128" t="s">
        <v>355</v>
      </c>
      <c r="H16" s="128" t="s">
        <v>356</v>
      </c>
      <c r="I16" s="216" t="s">
        <v>357</v>
      </c>
    </row>
    <row r="17" spans="2:9" ht="45" x14ac:dyDescent="0.25">
      <c r="B17" s="217"/>
      <c r="C17" s="126"/>
      <c r="D17" s="127" t="s">
        <v>358</v>
      </c>
      <c r="E17" s="217"/>
      <c r="F17" s="128" t="s">
        <v>359</v>
      </c>
      <c r="G17" s="128" t="s">
        <v>360</v>
      </c>
      <c r="H17" s="128" t="s">
        <v>361</v>
      </c>
      <c r="I17" s="217"/>
    </row>
    <row r="18" spans="2:9" ht="45.75" thickBot="1" x14ac:dyDescent="0.3">
      <c r="B18" s="217"/>
      <c r="C18" s="133" t="s">
        <v>362</v>
      </c>
      <c r="D18" s="135"/>
      <c r="E18" s="218"/>
      <c r="F18" s="132"/>
      <c r="G18" s="132"/>
      <c r="H18" s="134" t="s">
        <v>363</v>
      </c>
      <c r="I18" s="218"/>
    </row>
    <row r="19" spans="2:9" ht="30" x14ac:dyDescent="0.25">
      <c r="B19" s="217"/>
      <c r="C19" s="126"/>
      <c r="D19" s="127" t="s">
        <v>364</v>
      </c>
      <c r="E19" s="216" t="s">
        <v>365</v>
      </c>
      <c r="F19" s="128" t="s">
        <v>366</v>
      </c>
      <c r="G19" s="128" t="s">
        <v>367</v>
      </c>
      <c r="H19" s="128" t="s">
        <v>368</v>
      </c>
      <c r="I19" s="216" t="s">
        <v>369</v>
      </c>
    </row>
    <row r="20" spans="2:9" ht="30" x14ac:dyDescent="0.25">
      <c r="B20" s="217"/>
      <c r="C20" s="136" t="s">
        <v>370</v>
      </c>
      <c r="D20" s="127" t="s">
        <v>371</v>
      </c>
      <c r="E20" s="217"/>
      <c r="F20" s="128" t="s">
        <v>372</v>
      </c>
      <c r="G20" s="128" t="s">
        <v>373</v>
      </c>
      <c r="H20" s="128" t="s">
        <v>374</v>
      </c>
      <c r="I20" s="217"/>
    </row>
    <row r="21" spans="2:9" ht="19.5" thickBot="1" x14ac:dyDescent="0.3">
      <c r="B21" s="217"/>
      <c r="C21" s="130"/>
      <c r="D21" s="135"/>
      <c r="E21" s="218"/>
      <c r="F21" s="134" t="s">
        <v>375</v>
      </c>
      <c r="G21" s="132"/>
      <c r="H21" s="132"/>
      <c r="I21" s="218"/>
    </row>
    <row r="22" spans="2:9" ht="30" x14ac:dyDescent="0.25">
      <c r="B22" s="217"/>
      <c r="C22" s="126"/>
      <c r="D22" s="127" t="s">
        <v>376</v>
      </c>
      <c r="E22" s="128" t="s">
        <v>377</v>
      </c>
      <c r="F22" s="128" t="s">
        <v>378</v>
      </c>
      <c r="G22" s="219"/>
      <c r="H22" s="216" t="s">
        <v>379</v>
      </c>
      <c r="I22" s="216" t="s">
        <v>380</v>
      </c>
    </row>
    <row r="23" spans="2:9" ht="45" x14ac:dyDescent="0.25">
      <c r="B23" s="217"/>
      <c r="C23" s="126"/>
      <c r="D23" s="127" t="s">
        <v>381</v>
      </c>
      <c r="E23" s="128" t="s">
        <v>382</v>
      </c>
      <c r="F23" s="128" t="s">
        <v>383</v>
      </c>
      <c r="G23" s="217"/>
      <c r="H23" s="217"/>
      <c r="I23" s="217"/>
    </row>
    <row r="24" spans="2:9" ht="30.75" thickBot="1" x14ac:dyDescent="0.3">
      <c r="B24" s="217"/>
      <c r="C24" s="133" t="s">
        <v>384</v>
      </c>
      <c r="D24" s="131" t="s">
        <v>385</v>
      </c>
      <c r="E24" s="132"/>
      <c r="F24" s="134" t="s">
        <v>386</v>
      </c>
      <c r="G24" s="218"/>
      <c r="H24" s="218"/>
      <c r="I24" s="218"/>
    </row>
    <row r="25" spans="2:9" ht="30" x14ac:dyDescent="0.25">
      <c r="B25" s="217"/>
      <c r="C25" s="126"/>
      <c r="D25" s="127" t="s">
        <v>387</v>
      </c>
      <c r="E25" s="216" t="s">
        <v>388</v>
      </c>
      <c r="F25" s="128" t="s">
        <v>389</v>
      </c>
      <c r="G25" s="219"/>
      <c r="H25" s="128" t="s">
        <v>390</v>
      </c>
      <c r="I25" s="128" t="s">
        <v>391</v>
      </c>
    </row>
    <row r="26" spans="2:9" ht="31.5" thickBot="1" x14ac:dyDescent="0.3">
      <c r="B26" s="217"/>
      <c r="C26" s="133" t="s">
        <v>392</v>
      </c>
      <c r="D26" s="131" t="s">
        <v>393</v>
      </c>
      <c r="E26" s="218"/>
      <c r="F26" s="134" t="s">
        <v>394</v>
      </c>
      <c r="G26" s="218"/>
      <c r="H26" s="134" t="s">
        <v>395</v>
      </c>
      <c r="I26" s="134" t="s">
        <v>396</v>
      </c>
    </row>
    <row r="27" spans="2:9" ht="18.75" x14ac:dyDescent="0.25">
      <c r="B27" s="217"/>
      <c r="C27" s="126"/>
      <c r="D27" s="127" t="s">
        <v>397</v>
      </c>
      <c r="E27" s="219"/>
      <c r="F27" s="219"/>
      <c r="G27" s="219"/>
      <c r="H27" s="216" t="s">
        <v>398</v>
      </c>
      <c r="I27" s="219"/>
    </row>
    <row r="28" spans="2:9" ht="45.75" x14ac:dyDescent="0.25">
      <c r="B28" s="217"/>
      <c r="C28" s="126"/>
      <c r="D28" s="127" t="s">
        <v>399</v>
      </c>
      <c r="E28" s="217"/>
      <c r="F28" s="217"/>
      <c r="G28" s="217"/>
      <c r="H28" s="217"/>
      <c r="I28" s="217"/>
    </row>
    <row r="29" spans="2:9" ht="18.75" thickBot="1" x14ac:dyDescent="0.3">
      <c r="B29" s="217"/>
      <c r="C29" s="133" t="s">
        <v>400</v>
      </c>
      <c r="D29" s="135"/>
      <c r="E29" s="218"/>
      <c r="F29" s="218"/>
      <c r="G29" s="218"/>
      <c r="H29" s="218"/>
      <c r="I29" s="218"/>
    </row>
    <row r="30" spans="2:9" ht="18" x14ac:dyDescent="0.25">
      <c r="B30" s="217"/>
      <c r="C30" s="129" t="s">
        <v>401</v>
      </c>
      <c r="D30" s="226"/>
      <c r="E30" s="219"/>
      <c r="F30" s="219"/>
      <c r="G30" s="219"/>
      <c r="H30" s="216" t="s">
        <v>402</v>
      </c>
      <c r="I30" s="219"/>
    </row>
    <row r="31" spans="2:9" ht="18.75" thickBot="1" x14ac:dyDescent="0.3">
      <c r="B31" s="218"/>
      <c r="C31" s="133" t="s">
        <v>403</v>
      </c>
      <c r="D31" s="218"/>
      <c r="E31" s="218"/>
      <c r="F31" s="218"/>
      <c r="G31" s="218"/>
      <c r="H31" s="218"/>
      <c r="I31" s="218"/>
    </row>
    <row r="32" spans="2:9" ht="15" customHeight="1" x14ac:dyDescent="0.25">
      <c r="B32" s="220" t="s">
        <v>404</v>
      </c>
      <c r="C32" s="221"/>
      <c r="D32" s="221"/>
      <c r="E32" s="221"/>
      <c r="F32" s="221"/>
      <c r="G32" s="221"/>
      <c r="H32" s="221"/>
      <c r="I32" s="222"/>
    </row>
    <row r="33" spans="2:12" ht="15.75" customHeight="1" thickBot="1" x14ac:dyDescent="0.3">
      <c r="B33" s="223" t="s">
        <v>405</v>
      </c>
      <c r="C33" s="224"/>
      <c r="D33" s="224"/>
      <c r="E33" s="224"/>
      <c r="F33" s="224"/>
      <c r="G33" s="224"/>
      <c r="H33" s="224"/>
      <c r="I33" s="225"/>
    </row>
    <row r="35" spans="2:12" x14ac:dyDescent="0.25">
      <c r="B35" t="s">
        <v>203</v>
      </c>
    </row>
    <row r="37" spans="2:12" x14ac:dyDescent="0.25">
      <c r="B37" s="215" t="s">
        <v>204</v>
      </c>
      <c r="C37" s="215"/>
      <c r="D37" s="215"/>
      <c r="E37" s="215"/>
      <c r="F37" s="215"/>
      <c r="G37" s="215"/>
      <c r="H37" s="215"/>
      <c r="I37" s="215"/>
      <c r="J37" s="41"/>
      <c r="K37" s="41"/>
      <c r="L37" s="41"/>
    </row>
    <row r="38" spans="2:12" x14ac:dyDescent="0.25">
      <c r="B38" s="215" t="s">
        <v>205</v>
      </c>
      <c r="C38" s="215"/>
      <c r="D38" s="215"/>
      <c r="E38" s="215"/>
      <c r="F38" s="215"/>
      <c r="G38" s="215"/>
      <c r="H38" s="215"/>
      <c r="I38" s="215"/>
      <c r="J38" s="41"/>
      <c r="K38" s="41"/>
      <c r="L38" s="41"/>
    </row>
    <row r="39" spans="2:12" x14ac:dyDescent="0.25">
      <c r="B39" s="215" t="s">
        <v>206</v>
      </c>
      <c r="C39" s="215"/>
      <c r="D39" s="215"/>
      <c r="E39" s="215"/>
      <c r="F39" s="215"/>
      <c r="G39" s="215"/>
      <c r="H39" s="215"/>
      <c r="I39" s="215"/>
      <c r="J39" s="41"/>
      <c r="K39" s="41"/>
      <c r="L39" s="41"/>
    </row>
    <row r="40" spans="2:12" x14ac:dyDescent="0.25">
      <c r="B40" s="215" t="s">
        <v>207</v>
      </c>
      <c r="C40" s="215"/>
      <c r="D40" s="215"/>
      <c r="E40" s="215"/>
      <c r="F40" s="215"/>
      <c r="G40" s="215"/>
      <c r="H40" s="215"/>
      <c r="I40" s="215"/>
      <c r="J40" s="41"/>
      <c r="K40" s="41"/>
      <c r="L40" s="41"/>
    </row>
    <row r="41" spans="2:12" x14ac:dyDescent="0.25">
      <c r="B41" s="213" t="s">
        <v>208</v>
      </c>
      <c r="C41" s="213"/>
      <c r="D41" s="213"/>
      <c r="E41" s="213"/>
      <c r="F41" s="213"/>
      <c r="G41" s="213"/>
      <c r="H41" s="213"/>
      <c r="I41" s="213"/>
      <c r="J41" s="41"/>
      <c r="K41" s="41"/>
      <c r="L41" s="41"/>
    </row>
    <row r="42" spans="2:12" x14ac:dyDescent="0.25">
      <c r="B42" s="213" t="s">
        <v>209</v>
      </c>
      <c r="C42" s="213"/>
      <c r="D42" s="213"/>
      <c r="E42" s="213"/>
      <c r="F42" s="213"/>
      <c r="G42" s="213"/>
      <c r="H42" s="213"/>
      <c r="I42" s="213"/>
      <c r="J42" s="41"/>
      <c r="K42" s="41"/>
      <c r="L42" s="41"/>
    </row>
  </sheetData>
  <sheetProtection algorithmName="SHA-512" hashValue="vzk/HhHFMomvquErYb6VT8Cv/UtAtT9O35qRCNlj5GmMM+LmSMJ93xzCwj8Qz1afQ7kRWTG0MC6l8IdoU17HSg==" saltValue="ob2EqGWzbzIK1WGP7asdzQ==" spinCount="100000" sheet="1" objects="1" scenarios="1"/>
  <mergeCells count="49">
    <mergeCell ref="B42:I42"/>
    <mergeCell ref="B37:I37"/>
    <mergeCell ref="B38:I38"/>
    <mergeCell ref="B39:I39"/>
    <mergeCell ref="B40:I40"/>
    <mergeCell ref="B41:I41"/>
    <mergeCell ref="B32:I32"/>
    <mergeCell ref="B33:I33"/>
    <mergeCell ref="D30:D31"/>
    <mergeCell ref="E30:E31"/>
    <mergeCell ref="F30:F31"/>
    <mergeCell ref="G30:G31"/>
    <mergeCell ref="H30:H31"/>
    <mergeCell ref="I30:I31"/>
    <mergeCell ref="B8:B31"/>
    <mergeCell ref="C8:I8"/>
    <mergeCell ref="C9:C10"/>
    <mergeCell ref="D9:D10"/>
    <mergeCell ref="E9:E10"/>
    <mergeCell ref="F9:F10"/>
    <mergeCell ref="G9:G10"/>
    <mergeCell ref="H9:H10"/>
    <mergeCell ref="I16:I18"/>
    <mergeCell ref="E27:E29"/>
    <mergeCell ref="F27:F29"/>
    <mergeCell ref="G27:G29"/>
    <mergeCell ref="H27:H29"/>
    <mergeCell ref="I27:I29"/>
    <mergeCell ref="G22:G24"/>
    <mergeCell ref="H22:H24"/>
    <mergeCell ref="I22:I24"/>
    <mergeCell ref="E25:E26"/>
    <mergeCell ref="G25:G26"/>
    <mergeCell ref="E19:E21"/>
    <mergeCell ref="I19:I21"/>
    <mergeCell ref="E16:E18"/>
    <mergeCell ref="I11:I13"/>
    <mergeCell ref="E14:E15"/>
    <mergeCell ref="F14:F15"/>
    <mergeCell ref="G14:G15"/>
    <mergeCell ref="I14:I15"/>
    <mergeCell ref="B2:B5"/>
    <mergeCell ref="C2:G2"/>
    <mergeCell ref="H2:I2"/>
    <mergeCell ref="C3:G3"/>
    <mergeCell ref="H3:I3"/>
    <mergeCell ref="C4:G5"/>
    <mergeCell ref="H4:I4"/>
    <mergeCell ref="H5:I5"/>
  </mergeCells>
  <pageMargins left="0.70866141732283472" right="0.70866141732283472" top="0.74803149606299213" bottom="0.74803149606299213" header="0.31496062992125984" footer="0.31496062992125984"/>
  <pageSetup scale="4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81"/>
  <sheetViews>
    <sheetView showGridLines="0" view="pageBreakPreview" zoomScale="96" zoomScaleNormal="66" zoomScaleSheetLayoutView="96" workbookViewId="0">
      <pane xSplit="2" ySplit="13" topLeftCell="C14" activePane="bottomRight" state="frozen"/>
      <selection pane="topRight" activeCell="C1" sqref="C1"/>
      <selection pane="bottomLeft" activeCell="A14" sqref="A14"/>
      <selection pane="bottomRight" activeCell="C16" sqref="C16"/>
    </sheetView>
  </sheetViews>
  <sheetFormatPr baseColWidth="10" defaultColWidth="11.42578125" defaultRowHeight="15" x14ac:dyDescent="0.25"/>
  <cols>
    <col min="1" max="1" width="11" customWidth="1"/>
    <col min="2" max="2" width="28.28515625" bestFit="1" customWidth="1"/>
    <col min="3" max="3" width="69.85546875" customWidth="1"/>
    <col min="4" max="4" width="78.5703125" customWidth="1"/>
    <col min="5" max="5" width="58" customWidth="1"/>
    <col min="6" max="6" width="10.5703125" customWidth="1"/>
  </cols>
  <sheetData>
    <row r="2" spans="2:6" s="1" customFormat="1" x14ac:dyDescent="0.25">
      <c r="B2" s="180"/>
      <c r="C2" s="3" t="s">
        <v>3</v>
      </c>
      <c r="D2" s="3" t="s">
        <v>4</v>
      </c>
      <c r="E2" s="2"/>
      <c r="F2" s="2"/>
    </row>
    <row r="3" spans="2:6" s="1" customFormat="1" x14ac:dyDescent="0.25">
      <c r="B3" s="180"/>
      <c r="C3" s="3" t="s">
        <v>5</v>
      </c>
      <c r="D3" s="3" t="s">
        <v>6</v>
      </c>
      <c r="E3" s="2"/>
      <c r="F3" s="2"/>
    </row>
    <row r="4" spans="2:6" s="1" customFormat="1" x14ac:dyDescent="0.25">
      <c r="B4" s="180"/>
      <c r="C4" s="163" t="s">
        <v>406</v>
      </c>
      <c r="D4" s="3" t="s">
        <v>211</v>
      </c>
      <c r="E4" s="2"/>
      <c r="F4" s="2"/>
    </row>
    <row r="5" spans="2:6" s="1" customFormat="1" x14ac:dyDescent="0.25">
      <c r="B5" s="180"/>
      <c r="C5" s="163"/>
      <c r="D5" s="3" t="s">
        <v>407</v>
      </c>
      <c r="E5" s="2"/>
      <c r="F5" s="2"/>
    </row>
    <row r="6" spans="2:6" x14ac:dyDescent="0.25">
      <c r="B6" s="20">
        <v>33</v>
      </c>
    </row>
    <row r="7" spans="2:6" ht="15.75" customHeight="1" x14ac:dyDescent="0.25">
      <c r="B7" s="234" t="s">
        <v>408</v>
      </c>
      <c r="C7" s="235"/>
      <c r="D7" s="236"/>
    </row>
    <row r="8" spans="2:6" x14ac:dyDescent="0.25">
      <c r="B8" s="237" t="s">
        <v>30</v>
      </c>
      <c r="C8" s="236"/>
      <c r="D8" s="137" t="s">
        <v>218</v>
      </c>
    </row>
    <row r="9" spans="2:6" x14ac:dyDescent="0.25">
      <c r="B9" s="238" t="s">
        <v>221</v>
      </c>
      <c r="C9" s="236"/>
      <c r="D9" s="138">
        <v>10</v>
      </c>
    </row>
    <row r="10" spans="2:6" x14ac:dyDescent="0.25">
      <c r="B10" s="238" t="s">
        <v>223</v>
      </c>
      <c r="C10" s="236"/>
      <c r="D10" s="139">
        <v>6</v>
      </c>
    </row>
    <row r="11" spans="2:6" x14ac:dyDescent="0.25">
      <c r="B11" s="238" t="s">
        <v>229</v>
      </c>
      <c r="C11" s="236"/>
      <c r="D11" s="140">
        <v>2</v>
      </c>
    </row>
    <row r="12" spans="2:6" x14ac:dyDescent="0.25">
      <c r="B12" s="238" t="s">
        <v>236</v>
      </c>
      <c r="C12" s="236"/>
      <c r="D12" s="141" t="s">
        <v>409</v>
      </c>
    </row>
    <row r="13" spans="2:6" x14ac:dyDescent="0.25">
      <c r="B13" s="142" t="s">
        <v>26</v>
      </c>
      <c r="C13" s="142" t="s">
        <v>30</v>
      </c>
      <c r="D13" s="142" t="s">
        <v>25</v>
      </c>
    </row>
    <row r="14" spans="2:6" x14ac:dyDescent="0.25">
      <c r="B14" s="231" t="s">
        <v>410</v>
      </c>
      <c r="C14" s="143" t="s">
        <v>411</v>
      </c>
      <c r="D14" s="144" t="s">
        <v>412</v>
      </c>
    </row>
    <row r="15" spans="2:6" x14ac:dyDescent="0.25">
      <c r="B15" s="232"/>
      <c r="C15" s="143" t="s">
        <v>413</v>
      </c>
      <c r="D15" s="144" t="s">
        <v>414</v>
      </c>
    </row>
    <row r="16" spans="2:6" x14ac:dyDescent="0.25">
      <c r="B16" s="232"/>
      <c r="C16" s="143" t="s">
        <v>415</v>
      </c>
      <c r="D16" s="144" t="s">
        <v>416</v>
      </c>
    </row>
    <row r="17" spans="2:4" x14ac:dyDescent="0.25">
      <c r="B17" s="233"/>
      <c r="C17" s="143" t="s">
        <v>417</v>
      </c>
      <c r="D17" s="144" t="s">
        <v>418</v>
      </c>
    </row>
    <row r="18" spans="2:4" x14ac:dyDescent="0.25">
      <c r="B18" s="231" t="s">
        <v>419</v>
      </c>
      <c r="C18" s="143" t="s">
        <v>411</v>
      </c>
      <c r="D18" s="144" t="s">
        <v>420</v>
      </c>
    </row>
    <row r="19" spans="2:4" x14ac:dyDescent="0.25">
      <c r="B19" s="232"/>
      <c r="C19" s="143" t="s">
        <v>413</v>
      </c>
      <c r="D19" s="144" t="s">
        <v>421</v>
      </c>
    </row>
    <row r="20" spans="2:4" x14ac:dyDescent="0.25">
      <c r="B20" s="232"/>
      <c r="C20" s="143" t="s">
        <v>415</v>
      </c>
      <c r="D20" s="144" t="s">
        <v>422</v>
      </c>
    </row>
    <row r="21" spans="2:4" x14ac:dyDescent="0.25">
      <c r="B21" s="233"/>
      <c r="C21" s="143" t="s">
        <v>417</v>
      </c>
      <c r="D21" s="144" t="s">
        <v>423</v>
      </c>
    </row>
    <row r="22" spans="2:4" x14ac:dyDescent="0.25">
      <c r="B22" s="231" t="s">
        <v>424</v>
      </c>
      <c r="C22" s="143" t="s">
        <v>411</v>
      </c>
      <c r="D22" s="144" t="s">
        <v>425</v>
      </c>
    </row>
    <row r="23" spans="2:4" x14ac:dyDescent="0.25">
      <c r="B23" s="232"/>
      <c r="C23" s="143" t="s">
        <v>413</v>
      </c>
      <c r="D23" s="144" t="s">
        <v>426</v>
      </c>
    </row>
    <row r="24" spans="2:4" x14ac:dyDescent="0.25">
      <c r="B24" s="232"/>
      <c r="C24" s="143" t="s">
        <v>415</v>
      </c>
      <c r="D24" s="144" t="s">
        <v>427</v>
      </c>
    </row>
    <row r="25" spans="2:4" x14ac:dyDescent="0.25">
      <c r="B25" s="233"/>
      <c r="C25" s="143" t="s">
        <v>417</v>
      </c>
      <c r="D25" s="144" t="s">
        <v>428</v>
      </c>
    </row>
    <row r="26" spans="2:4" x14ac:dyDescent="0.25">
      <c r="B26" s="231" t="s">
        <v>429</v>
      </c>
      <c r="C26" s="143" t="s">
        <v>411</v>
      </c>
      <c r="D26" s="144" t="s">
        <v>430</v>
      </c>
    </row>
    <row r="27" spans="2:4" x14ac:dyDescent="0.25">
      <c r="B27" s="232"/>
      <c r="C27" s="143" t="s">
        <v>413</v>
      </c>
      <c r="D27" s="144" t="s">
        <v>431</v>
      </c>
    </row>
    <row r="28" spans="2:4" x14ac:dyDescent="0.25">
      <c r="B28" s="232"/>
      <c r="C28" s="143" t="s">
        <v>415</v>
      </c>
      <c r="D28" s="144" t="s">
        <v>432</v>
      </c>
    </row>
    <row r="29" spans="2:4" x14ac:dyDescent="0.25">
      <c r="B29" s="233"/>
      <c r="C29" s="143" t="s">
        <v>417</v>
      </c>
      <c r="D29" s="144" t="s">
        <v>433</v>
      </c>
    </row>
    <row r="30" spans="2:4" x14ac:dyDescent="0.25">
      <c r="B30" s="231" t="s">
        <v>434</v>
      </c>
      <c r="C30" s="143" t="s">
        <v>411</v>
      </c>
      <c r="D30" s="144" t="s">
        <v>435</v>
      </c>
    </row>
    <row r="31" spans="2:4" x14ac:dyDescent="0.25">
      <c r="B31" s="232"/>
      <c r="C31" s="143" t="s">
        <v>413</v>
      </c>
      <c r="D31" s="144" t="s">
        <v>436</v>
      </c>
    </row>
    <row r="32" spans="2:4" ht="28.5" x14ac:dyDescent="0.25">
      <c r="B32" s="232"/>
      <c r="C32" s="143" t="s">
        <v>415</v>
      </c>
      <c r="D32" s="144" t="s">
        <v>437</v>
      </c>
    </row>
    <row r="33" spans="2:4" x14ac:dyDescent="0.25">
      <c r="B33" s="233"/>
      <c r="C33" s="143" t="s">
        <v>417</v>
      </c>
      <c r="D33" s="144" t="s">
        <v>438</v>
      </c>
    </row>
    <row r="34" spans="2:4" x14ac:dyDescent="0.25">
      <c r="B34" s="231" t="s">
        <v>439</v>
      </c>
      <c r="C34" s="143" t="s">
        <v>411</v>
      </c>
      <c r="D34" s="144" t="s">
        <v>440</v>
      </c>
    </row>
    <row r="35" spans="2:4" x14ac:dyDescent="0.25">
      <c r="B35" s="232"/>
      <c r="C35" s="143" t="s">
        <v>413</v>
      </c>
      <c r="D35" s="144" t="s">
        <v>441</v>
      </c>
    </row>
    <row r="36" spans="2:4" x14ac:dyDescent="0.25">
      <c r="B36" s="232"/>
      <c r="C36" s="143" t="s">
        <v>415</v>
      </c>
      <c r="D36" s="144" t="s">
        <v>442</v>
      </c>
    </row>
    <row r="37" spans="2:4" x14ac:dyDescent="0.25">
      <c r="B37" s="233"/>
      <c r="C37" s="143" t="s">
        <v>417</v>
      </c>
      <c r="D37" s="144" t="s">
        <v>443</v>
      </c>
    </row>
    <row r="38" spans="2:4" ht="42.75" x14ac:dyDescent="0.25">
      <c r="B38" s="231" t="s">
        <v>444</v>
      </c>
      <c r="C38" s="143" t="s">
        <v>411</v>
      </c>
      <c r="D38" s="144" t="s">
        <v>445</v>
      </c>
    </row>
    <row r="39" spans="2:4" ht="42.75" x14ac:dyDescent="0.25">
      <c r="B39" s="232"/>
      <c r="C39" s="143" t="s">
        <v>413</v>
      </c>
      <c r="D39" s="144" t="s">
        <v>446</v>
      </c>
    </row>
    <row r="40" spans="2:4" ht="28.5" x14ac:dyDescent="0.25">
      <c r="B40" s="232"/>
      <c r="C40" s="143" t="s">
        <v>415</v>
      </c>
      <c r="D40" s="144" t="s">
        <v>447</v>
      </c>
    </row>
    <row r="41" spans="2:4" ht="28.5" x14ac:dyDescent="0.25">
      <c r="B41" s="233"/>
      <c r="C41" s="143" t="s">
        <v>417</v>
      </c>
      <c r="D41" s="144" t="s">
        <v>448</v>
      </c>
    </row>
    <row r="42" spans="2:4" ht="28.5" x14ac:dyDescent="0.25">
      <c r="B42" s="231" t="s">
        <v>449</v>
      </c>
      <c r="C42" s="143" t="s">
        <v>411</v>
      </c>
      <c r="D42" s="144" t="s">
        <v>450</v>
      </c>
    </row>
    <row r="43" spans="2:4" ht="28.5" x14ac:dyDescent="0.25">
      <c r="B43" s="232"/>
      <c r="C43" s="143" t="s">
        <v>413</v>
      </c>
      <c r="D43" s="144" t="s">
        <v>451</v>
      </c>
    </row>
    <row r="44" spans="2:4" ht="39" customHeight="1" x14ac:dyDescent="0.25">
      <c r="B44" s="232"/>
      <c r="C44" s="143" t="s">
        <v>415</v>
      </c>
      <c r="D44" s="144" t="s">
        <v>452</v>
      </c>
    </row>
    <row r="45" spans="2:4" ht="44.25" customHeight="1" x14ac:dyDescent="0.25">
      <c r="B45" s="233"/>
      <c r="C45" s="143" t="s">
        <v>417</v>
      </c>
      <c r="D45" s="144" t="s">
        <v>453</v>
      </c>
    </row>
    <row r="46" spans="2:4" ht="74.25" customHeight="1" x14ac:dyDescent="0.25">
      <c r="B46" s="231" t="s">
        <v>454</v>
      </c>
      <c r="C46" s="143" t="s">
        <v>411</v>
      </c>
      <c r="D46" s="144" t="s">
        <v>455</v>
      </c>
    </row>
    <row r="47" spans="2:4" ht="57.75" x14ac:dyDescent="0.25">
      <c r="B47" s="232"/>
      <c r="C47" s="143" t="s">
        <v>413</v>
      </c>
      <c r="D47" s="144" t="s">
        <v>456</v>
      </c>
    </row>
    <row r="48" spans="2:4" ht="28.5" x14ac:dyDescent="0.25">
      <c r="B48" s="232"/>
      <c r="C48" s="143" t="s">
        <v>415</v>
      </c>
      <c r="D48" s="144" t="s">
        <v>457</v>
      </c>
    </row>
    <row r="49" spans="2:4" ht="28.5" x14ac:dyDescent="0.25">
      <c r="B49" s="233"/>
      <c r="C49" s="143" t="s">
        <v>417</v>
      </c>
      <c r="D49" s="144" t="s">
        <v>458</v>
      </c>
    </row>
    <row r="50" spans="2:4" ht="28.5" x14ac:dyDescent="0.25">
      <c r="B50" s="231" t="s">
        <v>459</v>
      </c>
      <c r="C50" s="143" t="s">
        <v>411</v>
      </c>
      <c r="D50" s="144" t="s">
        <v>460</v>
      </c>
    </row>
    <row r="51" spans="2:4" x14ac:dyDescent="0.25">
      <c r="B51" s="232"/>
      <c r="C51" s="143" t="s">
        <v>413</v>
      </c>
      <c r="D51" s="144" t="s">
        <v>461</v>
      </c>
    </row>
    <row r="52" spans="2:4" x14ac:dyDescent="0.25">
      <c r="B52" s="232"/>
      <c r="C52" s="143" t="s">
        <v>415</v>
      </c>
      <c r="D52" s="144" t="s">
        <v>462</v>
      </c>
    </row>
    <row r="53" spans="2:4" x14ac:dyDescent="0.25">
      <c r="B53" s="233"/>
      <c r="C53" s="143" t="s">
        <v>417</v>
      </c>
      <c r="D53" s="144" t="s">
        <v>463</v>
      </c>
    </row>
    <row r="54" spans="2:4" ht="28.5" x14ac:dyDescent="0.25">
      <c r="B54" s="231" t="s">
        <v>464</v>
      </c>
      <c r="C54" s="143" t="s">
        <v>411</v>
      </c>
      <c r="D54" s="144" t="s">
        <v>465</v>
      </c>
    </row>
    <row r="55" spans="2:4" ht="28.5" x14ac:dyDescent="0.25">
      <c r="B55" s="232"/>
      <c r="C55" s="143" t="s">
        <v>413</v>
      </c>
      <c r="D55" s="144" t="s">
        <v>466</v>
      </c>
    </row>
    <row r="56" spans="2:4" ht="28.5" x14ac:dyDescent="0.25">
      <c r="B56" s="232"/>
      <c r="C56" s="143" t="s">
        <v>415</v>
      </c>
      <c r="D56" s="144" t="s">
        <v>467</v>
      </c>
    </row>
    <row r="57" spans="2:4" ht="28.5" x14ac:dyDescent="0.25">
      <c r="B57" s="233"/>
      <c r="C57" s="143" t="s">
        <v>417</v>
      </c>
      <c r="D57" s="144" t="s">
        <v>468</v>
      </c>
    </row>
    <row r="58" spans="2:4" ht="78.75" customHeight="1" x14ac:dyDescent="0.25">
      <c r="B58" s="231" t="s">
        <v>469</v>
      </c>
      <c r="C58" s="143" t="s">
        <v>411</v>
      </c>
      <c r="D58" s="144" t="s">
        <v>470</v>
      </c>
    </row>
    <row r="59" spans="2:4" ht="57" x14ac:dyDescent="0.25">
      <c r="B59" s="232"/>
      <c r="C59" s="143" t="s">
        <v>413</v>
      </c>
      <c r="D59" s="144" t="s">
        <v>471</v>
      </c>
    </row>
    <row r="60" spans="2:4" ht="57" x14ac:dyDescent="0.25">
      <c r="B60" s="232"/>
      <c r="C60" s="143" t="s">
        <v>415</v>
      </c>
      <c r="D60" s="144" t="s">
        <v>472</v>
      </c>
    </row>
    <row r="61" spans="2:4" ht="96" customHeight="1" x14ac:dyDescent="0.25">
      <c r="B61" s="233"/>
      <c r="C61" s="143" t="s">
        <v>417</v>
      </c>
      <c r="D61" s="144" t="s">
        <v>473</v>
      </c>
    </row>
    <row r="62" spans="2:4" ht="28.5" x14ac:dyDescent="0.25">
      <c r="B62" s="231" t="s">
        <v>474</v>
      </c>
      <c r="C62" s="143" t="s">
        <v>411</v>
      </c>
      <c r="D62" s="144" t="s">
        <v>475</v>
      </c>
    </row>
    <row r="63" spans="2:4" ht="28.5" x14ac:dyDescent="0.25">
      <c r="B63" s="232"/>
      <c r="C63" s="143" t="s">
        <v>413</v>
      </c>
      <c r="D63" s="144" t="s">
        <v>476</v>
      </c>
    </row>
    <row r="64" spans="2:4" ht="28.5" x14ac:dyDescent="0.25">
      <c r="B64" s="232"/>
      <c r="C64" s="143" t="s">
        <v>415</v>
      </c>
      <c r="D64" s="144" t="s">
        <v>477</v>
      </c>
    </row>
    <row r="65" spans="2:12" x14ac:dyDescent="0.25">
      <c r="B65" s="233"/>
      <c r="C65" s="143" t="s">
        <v>417</v>
      </c>
      <c r="D65" s="144" t="s">
        <v>478</v>
      </c>
    </row>
    <row r="66" spans="2:12" ht="28.5" x14ac:dyDescent="0.25">
      <c r="B66" s="231" t="s">
        <v>479</v>
      </c>
      <c r="C66" s="143" t="s">
        <v>411</v>
      </c>
      <c r="D66" s="144" t="s">
        <v>480</v>
      </c>
    </row>
    <row r="67" spans="2:12" ht="28.5" x14ac:dyDescent="0.25">
      <c r="B67" s="232"/>
      <c r="C67" s="143" t="s">
        <v>413</v>
      </c>
      <c r="D67" s="144" t="s">
        <v>481</v>
      </c>
    </row>
    <row r="68" spans="2:12" ht="28.5" x14ac:dyDescent="0.25">
      <c r="B68" s="232"/>
      <c r="C68" s="143" t="s">
        <v>415</v>
      </c>
      <c r="D68" s="144" t="s">
        <v>482</v>
      </c>
    </row>
    <row r="69" spans="2:12" x14ac:dyDescent="0.25">
      <c r="B69" s="233"/>
      <c r="C69" s="143" t="s">
        <v>417</v>
      </c>
      <c r="D69" s="144" t="s">
        <v>483</v>
      </c>
    </row>
    <row r="70" spans="2:12" ht="28.5" x14ac:dyDescent="0.25">
      <c r="B70" s="231" t="s">
        <v>484</v>
      </c>
      <c r="C70" s="143" t="s">
        <v>411</v>
      </c>
      <c r="D70" s="144" t="s">
        <v>485</v>
      </c>
    </row>
    <row r="71" spans="2:12" ht="28.5" x14ac:dyDescent="0.25">
      <c r="B71" s="232"/>
      <c r="C71" s="143" t="s">
        <v>413</v>
      </c>
      <c r="D71" s="144" t="s">
        <v>486</v>
      </c>
    </row>
    <row r="72" spans="2:12" ht="28.5" x14ac:dyDescent="0.25">
      <c r="B72" s="232"/>
      <c r="C72" s="143" t="s">
        <v>415</v>
      </c>
      <c r="D72" s="144" t="s">
        <v>487</v>
      </c>
    </row>
    <row r="73" spans="2:12" ht="28.5" x14ac:dyDescent="0.25">
      <c r="B73" s="233"/>
      <c r="C73" s="143" t="s">
        <v>417</v>
      </c>
      <c r="D73" s="144" t="s">
        <v>488</v>
      </c>
    </row>
    <row r="75" spans="2:12" x14ac:dyDescent="0.25">
      <c r="B75" s="43" t="s">
        <v>203</v>
      </c>
      <c r="C75" s="42"/>
      <c r="D75" s="42"/>
      <c r="E75" s="42"/>
      <c r="F75" s="42"/>
      <c r="G75" s="42"/>
      <c r="H75" s="42"/>
      <c r="I75" s="42"/>
      <c r="J75" s="42"/>
      <c r="K75" s="42"/>
      <c r="L75" s="42"/>
    </row>
    <row r="76" spans="2:12" x14ac:dyDescent="0.25">
      <c r="B76" s="215" t="s">
        <v>204</v>
      </c>
      <c r="C76" s="215"/>
      <c r="D76" s="215"/>
      <c r="E76" s="41"/>
      <c r="F76" s="41"/>
      <c r="G76" s="41"/>
      <c r="H76" s="41"/>
      <c r="I76" s="41"/>
      <c r="J76" s="41"/>
      <c r="K76" s="41"/>
      <c r="L76" s="41"/>
    </row>
    <row r="77" spans="2:12" x14ac:dyDescent="0.25">
      <c r="B77" s="215" t="s">
        <v>205</v>
      </c>
      <c r="C77" s="215"/>
      <c r="D77" s="215"/>
      <c r="E77" s="41"/>
      <c r="F77" s="41"/>
      <c r="G77" s="41"/>
      <c r="H77" s="41"/>
      <c r="I77" s="41"/>
      <c r="J77" s="41"/>
      <c r="K77" s="41"/>
      <c r="L77" s="41"/>
    </row>
    <row r="78" spans="2:12" x14ac:dyDescent="0.25">
      <c r="B78" s="215" t="s">
        <v>206</v>
      </c>
      <c r="C78" s="215"/>
      <c r="D78" s="215"/>
      <c r="E78" s="41"/>
      <c r="F78" s="41"/>
      <c r="G78" s="41"/>
      <c r="H78" s="41"/>
      <c r="I78" s="41"/>
      <c r="J78" s="41"/>
      <c r="K78" s="41"/>
      <c r="L78" s="41"/>
    </row>
    <row r="79" spans="2:12" x14ac:dyDescent="0.25">
      <c r="B79" s="215" t="s">
        <v>207</v>
      </c>
      <c r="C79" s="215"/>
      <c r="D79" s="215"/>
      <c r="E79" s="41"/>
      <c r="F79" s="41"/>
      <c r="G79" s="41"/>
      <c r="H79" s="41"/>
      <c r="I79" s="41"/>
      <c r="J79" s="41"/>
      <c r="K79" s="41"/>
      <c r="L79" s="41"/>
    </row>
    <row r="80" spans="2:12" x14ac:dyDescent="0.25">
      <c r="B80" s="213" t="s">
        <v>208</v>
      </c>
      <c r="C80" s="213"/>
      <c r="D80" s="213"/>
      <c r="E80" s="41"/>
      <c r="F80" s="41"/>
      <c r="G80" s="41"/>
      <c r="H80" s="41"/>
      <c r="I80" s="41"/>
      <c r="J80" s="41"/>
      <c r="K80" s="41"/>
      <c r="L80" s="41"/>
    </row>
    <row r="81" spans="2:12" x14ac:dyDescent="0.25">
      <c r="B81" s="213" t="s">
        <v>209</v>
      </c>
      <c r="C81" s="213"/>
      <c r="D81" s="213"/>
      <c r="E81" s="41"/>
      <c r="F81" s="41"/>
      <c r="G81" s="41"/>
      <c r="H81" s="41"/>
      <c r="I81" s="41"/>
      <c r="J81" s="41"/>
      <c r="K81" s="41"/>
      <c r="L81" s="41"/>
    </row>
  </sheetData>
  <sheetProtection algorithmName="SHA-512" hashValue="HqEvtVkdbhzk2cbYPz25SxJ8ZWzkkIlPodWw/Z0vepFsF6y5at2p9FnuX+eXc0pXHCIZXJ9/GLt34WznAfN4Lw==" saltValue="qzsqqLibCSzWUzUTllseDA==" spinCount="100000" sheet="1" objects="1" scenarios="1"/>
  <mergeCells count="29">
    <mergeCell ref="B81:D81"/>
    <mergeCell ref="B76:D76"/>
    <mergeCell ref="B77:D77"/>
    <mergeCell ref="B78:D78"/>
    <mergeCell ref="B79:D79"/>
    <mergeCell ref="B80:D80"/>
    <mergeCell ref="B62:B65"/>
    <mergeCell ref="B66:B69"/>
    <mergeCell ref="B70:B73"/>
    <mergeCell ref="B38:B41"/>
    <mergeCell ref="B42:B45"/>
    <mergeCell ref="B46:B49"/>
    <mergeCell ref="B50:B53"/>
    <mergeCell ref="B54:B57"/>
    <mergeCell ref="B58:B61"/>
    <mergeCell ref="B2:B5"/>
    <mergeCell ref="C4:C5"/>
    <mergeCell ref="B34:B37"/>
    <mergeCell ref="B7:D7"/>
    <mergeCell ref="B8:C8"/>
    <mergeCell ref="B9:C9"/>
    <mergeCell ref="B10:C10"/>
    <mergeCell ref="B11:C11"/>
    <mergeCell ref="B12:C12"/>
    <mergeCell ref="B14:B17"/>
    <mergeCell ref="B18:B21"/>
    <mergeCell ref="B22:B25"/>
    <mergeCell ref="B26:B29"/>
    <mergeCell ref="B30:B33"/>
  </mergeCells>
  <pageMargins left="0.70866141732283472" right="0.70866141732283472" top="0.74803149606299213" bottom="0.74803149606299213" header="0.31496062992125984" footer="0.31496062992125984"/>
  <pageSetup scale="24" orientation="landscape" r:id="rId1"/>
  <colBreaks count="1" manualBreakCount="1">
    <brk id="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9AF39-DA0B-430C-8AD3-2D9720623901}">
  <dimension ref="A2:K33"/>
  <sheetViews>
    <sheetView workbookViewId="0">
      <pane xSplit="1" ySplit="7" topLeftCell="B8" activePane="bottomRight" state="frozen"/>
      <selection pane="topRight" activeCell="B1" sqref="B1"/>
      <selection pane="bottomLeft" activeCell="A8" sqref="A8"/>
      <selection pane="bottomRight" activeCell="E9" sqref="E9"/>
    </sheetView>
  </sheetViews>
  <sheetFormatPr baseColWidth="10" defaultColWidth="11.42578125" defaultRowHeight="15" x14ac:dyDescent="0.25"/>
  <cols>
    <col min="1" max="1" width="11.42578125" style="25" customWidth="1"/>
    <col min="2" max="2" width="13.5703125" style="1" customWidth="1"/>
    <col min="3" max="3" width="78.140625" style="1" customWidth="1"/>
    <col min="4" max="4" width="17.42578125" style="1" customWidth="1"/>
    <col min="5" max="5" width="15.42578125" style="1" customWidth="1"/>
    <col min="6" max="16384" width="11.42578125" style="25"/>
  </cols>
  <sheetData>
    <row r="2" spans="2:6" ht="15" customHeight="1" x14ac:dyDescent="0.25">
      <c r="B2" s="240"/>
      <c r="C2" s="33" t="s">
        <v>3</v>
      </c>
      <c r="D2" s="241" t="s">
        <v>4</v>
      </c>
      <c r="E2" s="241"/>
      <c r="F2" s="28"/>
    </row>
    <row r="3" spans="2:6" ht="15" customHeight="1" x14ac:dyDescent="0.25">
      <c r="B3" s="240"/>
      <c r="C3" s="33" t="s">
        <v>5</v>
      </c>
      <c r="D3" s="241" t="s">
        <v>6</v>
      </c>
      <c r="E3" s="241"/>
      <c r="F3" s="28"/>
    </row>
    <row r="4" spans="2:6" ht="15" customHeight="1" x14ac:dyDescent="0.25">
      <c r="B4" s="240"/>
      <c r="C4" s="241" t="s">
        <v>489</v>
      </c>
      <c r="D4" s="241" t="s">
        <v>211</v>
      </c>
      <c r="E4" s="241"/>
      <c r="F4" s="28"/>
    </row>
    <row r="5" spans="2:6" ht="15" customHeight="1" x14ac:dyDescent="0.25">
      <c r="B5" s="240"/>
      <c r="C5" s="241"/>
      <c r="D5" s="241" t="s">
        <v>490</v>
      </c>
      <c r="E5" s="241"/>
      <c r="F5" s="28"/>
    </row>
    <row r="6" spans="2:6" x14ac:dyDescent="0.25">
      <c r="B6" s="44">
        <v>33</v>
      </c>
      <c r="C6" s="32"/>
      <c r="D6" s="32"/>
      <c r="E6" s="32"/>
    </row>
    <row r="7" spans="2:6" x14ac:dyDescent="0.25">
      <c r="B7" s="30" t="s">
        <v>491</v>
      </c>
      <c r="C7" s="31" t="s">
        <v>492</v>
      </c>
      <c r="D7" s="31" t="s">
        <v>493</v>
      </c>
      <c r="E7" s="31" t="s">
        <v>494</v>
      </c>
    </row>
    <row r="8" spans="2:6" ht="43.5" x14ac:dyDescent="0.25">
      <c r="B8" s="145">
        <v>44250</v>
      </c>
      <c r="C8" s="146" t="s">
        <v>495</v>
      </c>
      <c r="D8" s="146" t="s">
        <v>496</v>
      </c>
      <c r="E8" s="146" t="s">
        <v>497</v>
      </c>
    </row>
    <row r="9" spans="2:6" ht="43.5" x14ac:dyDescent="0.25">
      <c r="B9" s="147">
        <v>44816</v>
      </c>
      <c r="C9" s="148" t="s">
        <v>498</v>
      </c>
      <c r="D9" s="148" t="s">
        <v>496</v>
      </c>
      <c r="E9" s="148" t="s">
        <v>497</v>
      </c>
    </row>
    <row r="10" spans="2:6" ht="43.5" x14ac:dyDescent="0.25">
      <c r="B10" s="147">
        <v>44971</v>
      </c>
      <c r="C10" s="149" t="s">
        <v>499</v>
      </c>
      <c r="D10" s="148" t="s">
        <v>496</v>
      </c>
      <c r="E10" s="148" t="s">
        <v>497</v>
      </c>
    </row>
    <row r="11" spans="2:6" x14ac:dyDescent="0.25">
      <c r="B11" s="29"/>
      <c r="C11" s="29"/>
      <c r="D11" s="29"/>
      <c r="E11" s="29"/>
    </row>
    <row r="12" spans="2:6" x14ac:dyDescent="0.25">
      <c r="B12" s="29"/>
      <c r="C12" s="29"/>
      <c r="D12" s="29"/>
      <c r="E12" s="29"/>
    </row>
    <row r="13" spans="2:6" x14ac:dyDescent="0.25">
      <c r="B13" s="29"/>
      <c r="C13" s="29"/>
      <c r="D13" s="29"/>
      <c r="E13" s="29"/>
    </row>
    <row r="14" spans="2:6" x14ac:dyDescent="0.25">
      <c r="B14" s="29"/>
      <c r="C14" s="29"/>
      <c r="D14" s="29"/>
      <c r="E14" s="29"/>
    </row>
    <row r="15" spans="2:6" x14ac:dyDescent="0.25">
      <c r="B15" s="29"/>
      <c r="C15" s="29"/>
      <c r="D15" s="29"/>
      <c r="E15" s="29"/>
    </row>
    <row r="16" spans="2:6" x14ac:dyDescent="0.25">
      <c r="B16" s="29"/>
      <c r="C16" s="29"/>
      <c r="D16" s="29"/>
      <c r="E16" s="29"/>
    </row>
    <row r="17" spans="1:11" x14ac:dyDescent="0.25">
      <c r="B17" s="29"/>
      <c r="C17" s="29"/>
      <c r="D17" s="29"/>
      <c r="E17" s="29"/>
    </row>
    <row r="18" spans="1:11" x14ac:dyDescent="0.25">
      <c r="B18" s="29"/>
      <c r="C18" s="29"/>
      <c r="D18" s="29"/>
      <c r="E18" s="29"/>
    </row>
    <row r="19" spans="1:11" x14ac:dyDescent="0.25">
      <c r="B19" s="29"/>
      <c r="C19" s="29"/>
      <c r="D19" s="29"/>
      <c r="E19" s="29"/>
    </row>
    <row r="20" spans="1:11" x14ac:dyDescent="0.25">
      <c r="B20" s="29"/>
      <c r="C20" s="29"/>
      <c r="D20" s="29"/>
      <c r="E20" s="29"/>
    </row>
    <row r="21" spans="1:11" x14ac:dyDescent="0.25">
      <c r="B21" s="29"/>
      <c r="C21" s="29"/>
      <c r="D21" s="29"/>
      <c r="E21" s="29"/>
    </row>
    <row r="22" spans="1:11" x14ac:dyDescent="0.25">
      <c r="B22" s="29"/>
      <c r="C22" s="29"/>
      <c r="D22" s="29"/>
      <c r="E22" s="29"/>
    </row>
    <row r="23" spans="1:11" x14ac:dyDescent="0.25">
      <c r="B23" s="29"/>
      <c r="C23" s="29"/>
      <c r="D23" s="29"/>
      <c r="E23" s="29"/>
    </row>
    <row r="24" spans="1:11" x14ac:dyDescent="0.25">
      <c r="B24" s="29"/>
      <c r="C24" s="29"/>
      <c r="D24" s="29"/>
      <c r="E24" s="29"/>
    </row>
    <row r="26" spans="1:11" customFormat="1" x14ac:dyDescent="0.25">
      <c r="A26" s="1"/>
      <c r="B26" s="1" t="s">
        <v>203</v>
      </c>
      <c r="C26" s="1"/>
      <c r="D26" s="1"/>
      <c r="E26" s="1"/>
      <c r="F26" s="1"/>
      <c r="G26" s="1"/>
      <c r="H26" s="1"/>
      <c r="I26" s="1"/>
      <c r="J26" s="1"/>
      <c r="K26" s="1"/>
    </row>
    <row r="27" spans="1:11" s="1" customFormat="1" x14ac:dyDescent="0.25"/>
    <row r="28" spans="1:11" s="1" customFormat="1" x14ac:dyDescent="0.25">
      <c r="A28" s="45"/>
      <c r="B28" s="242" t="s">
        <v>204</v>
      </c>
      <c r="C28" s="242"/>
      <c r="D28" s="242"/>
      <c r="E28" s="242"/>
      <c r="F28" s="45"/>
      <c r="G28" s="45"/>
      <c r="H28" s="45"/>
      <c r="I28" s="45"/>
      <c r="J28" s="45"/>
      <c r="K28" s="45"/>
    </row>
    <row r="29" spans="1:11" s="1" customFormat="1" x14ac:dyDescent="0.25">
      <c r="A29" s="45"/>
      <c r="B29" s="242" t="s">
        <v>205</v>
      </c>
      <c r="C29" s="242"/>
      <c r="D29" s="242"/>
      <c r="E29" s="242"/>
      <c r="F29" s="45"/>
      <c r="G29" s="45"/>
      <c r="H29" s="45"/>
      <c r="I29" s="45"/>
      <c r="J29" s="45"/>
      <c r="K29" s="45"/>
    </row>
    <row r="30" spans="1:11" s="1" customFormat="1" x14ac:dyDescent="0.25">
      <c r="A30" s="45"/>
      <c r="B30" s="242" t="s">
        <v>206</v>
      </c>
      <c r="C30" s="242"/>
      <c r="D30" s="242"/>
      <c r="E30" s="242"/>
      <c r="F30" s="45"/>
      <c r="G30" s="45"/>
      <c r="H30" s="45"/>
      <c r="I30" s="45"/>
      <c r="J30" s="45"/>
      <c r="K30" s="45"/>
    </row>
    <row r="31" spans="1:11" s="1" customFormat="1" x14ac:dyDescent="0.25">
      <c r="A31" s="45"/>
      <c r="B31" s="242" t="s">
        <v>207</v>
      </c>
      <c r="C31" s="242"/>
      <c r="D31" s="242"/>
      <c r="E31" s="242"/>
      <c r="F31" s="45"/>
      <c r="G31" s="45"/>
      <c r="H31" s="45"/>
      <c r="I31" s="45"/>
      <c r="J31" s="45"/>
      <c r="K31" s="45"/>
    </row>
    <row r="32" spans="1:11" s="1" customFormat="1" x14ac:dyDescent="0.25">
      <c r="A32" s="45"/>
      <c r="B32" s="239" t="s">
        <v>208</v>
      </c>
      <c r="C32" s="239"/>
      <c r="D32" s="239"/>
      <c r="E32" s="239"/>
      <c r="F32" s="45"/>
      <c r="G32" s="45"/>
      <c r="H32" s="45"/>
      <c r="I32" s="45"/>
      <c r="J32" s="45"/>
      <c r="K32" s="45"/>
    </row>
    <row r="33" spans="1:11" s="1" customFormat="1" x14ac:dyDescent="0.25">
      <c r="A33" s="45"/>
      <c r="B33" s="239" t="s">
        <v>209</v>
      </c>
      <c r="C33" s="239"/>
      <c r="D33" s="239"/>
      <c r="E33" s="239"/>
      <c r="F33" s="45"/>
      <c r="G33" s="45"/>
      <c r="H33" s="45"/>
      <c r="I33" s="45"/>
      <c r="J33" s="45"/>
      <c r="K33" s="45"/>
    </row>
  </sheetData>
  <sheetProtection algorithmName="SHA-512" hashValue="O9bNsxnGVnJBmPt0wJ+crSzqysq9Lg2UvhUTcvHv7qfy9uxr5UFzS5wN8ey+QtEaty1pHSk/o9k20b6qUxtjlQ==" saltValue="sR0Jvo/cZsTppz/+flQC9g==" spinCount="100000" sheet="1" objects="1" scenarios="1"/>
  <mergeCells count="12">
    <mergeCell ref="B33:E33"/>
    <mergeCell ref="B2:B5"/>
    <mergeCell ref="D2:E2"/>
    <mergeCell ref="D3:E3"/>
    <mergeCell ref="D4:E4"/>
    <mergeCell ref="D5:E5"/>
    <mergeCell ref="C4:C5"/>
    <mergeCell ref="B28:E28"/>
    <mergeCell ref="B29:E29"/>
    <mergeCell ref="B30:E30"/>
    <mergeCell ref="B31:E31"/>
    <mergeCell ref="B32:E3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7</vt:i4>
      </vt:variant>
    </vt:vector>
  </HeadingPairs>
  <TitlesOfParts>
    <vt:vector size="13" baseType="lpstr">
      <vt:lpstr>MENÚ</vt:lpstr>
      <vt:lpstr>MATRIZ</vt:lpstr>
      <vt:lpstr>Valoracion del riesgo</vt:lpstr>
      <vt:lpstr>Tabla de peligros</vt:lpstr>
      <vt:lpstr>PELIGROS HIGIENICOS</vt:lpstr>
      <vt:lpstr>Control Cambios Registro </vt:lpstr>
      <vt:lpstr>MATRIZ!Área_de_impresión</vt:lpstr>
      <vt:lpstr>'PELIGROS HIGIENICOS'!Área_de_impresión</vt:lpstr>
      <vt:lpstr>'Tabla de peligros'!Área_de_impresión</vt:lpstr>
      <vt:lpstr>'Valoracion del riesgo'!Área_de_impresión</vt:lpstr>
      <vt:lpstr>MATRIZ!Títulos_a_imprimir</vt:lpstr>
      <vt:lpstr>'PELIGROS HIGIENICOS'!Títulos_a_imprimir</vt:lpstr>
      <vt:lpstr>'Tabla de peligros'!Títulos_a_imprimir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ANAY PINTO VALENCIA-Analista de procesos</dc:creator>
  <cp:keywords/>
  <dc:description/>
  <cp:lastModifiedBy>anay</cp:lastModifiedBy>
  <cp:revision/>
  <dcterms:created xsi:type="dcterms:W3CDTF">2017-04-28T13:22:52Z</dcterms:created>
  <dcterms:modified xsi:type="dcterms:W3CDTF">2023-03-02T04:05:45Z</dcterms:modified>
  <cp:category/>
  <cp:contentStatus/>
</cp:coreProperties>
</file>